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共有\J-MILKSV\◇010需給安定対策\2.データベース関係\3.乳牛関連データ\■乳牛頭数.牛群検定\ＨＰ公表データ\センター(頭数）\2026年度\累計データ\202611作業\"/>
    </mc:Choice>
  </mc:AlternateContent>
  <xr:revisionPtr revIDLastSave="0" documentId="13_ncr:1_{045C0D32-44DD-4463-92CE-E1E0571B5511}" xr6:coauthVersionLast="47" xr6:coauthVersionMax="47" xr10:uidLastSave="{00000000-0000-0000-0000-000000000000}"/>
  <bookViews>
    <workbookView xWindow="28680" yWindow="-120" windowWidth="29040" windowHeight="15720" tabRatio="827" activeTab="5" xr2:uid="{00000000-000D-0000-FFFF-FFFF00000000}"/>
  </bookViews>
  <sheets>
    <sheet name="出生頭数2026年4月" sheetId="180" r:id="rId1"/>
    <sheet name="出生頭数2026年5月" sheetId="181" r:id="rId2"/>
    <sheet name="出生頭数2026年6月" sheetId="182" r:id="rId3"/>
    <sheet name="出生頭数2026年7月 " sheetId="183" r:id="rId4"/>
    <sheet name="出生頭数2026年8月" sheetId="184" r:id="rId5"/>
    <sheet name="出生頭数2026年9月" sheetId="18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0" i="185" l="1"/>
  <c r="D60" i="185"/>
  <c r="C60" i="185"/>
  <c r="B60" i="185"/>
  <c r="E52" i="185"/>
  <c r="D52" i="185"/>
  <c r="C52" i="185"/>
  <c r="B52" i="185"/>
  <c r="F52" i="185" s="1"/>
  <c r="E47" i="185"/>
  <c r="D47" i="185"/>
  <c r="C47" i="185"/>
  <c r="B47" i="185"/>
  <c r="F47" i="185" s="1"/>
  <c r="E41" i="185"/>
  <c r="D41" i="185"/>
  <c r="C41" i="185"/>
  <c r="B41" i="185"/>
  <c r="E34" i="185"/>
  <c r="D34" i="185"/>
  <c r="C34" i="185"/>
  <c r="B34" i="185"/>
  <c r="E29" i="185"/>
  <c r="E62" i="185" s="1"/>
  <c r="E6" i="185" s="1"/>
  <c r="D29" i="185"/>
  <c r="D62" i="185" s="1"/>
  <c r="D6" i="185" s="1"/>
  <c r="C29" i="185"/>
  <c r="C62" i="185" s="1"/>
  <c r="C6" i="185" s="1"/>
  <c r="B29" i="185"/>
  <c r="F29" i="185" s="1"/>
  <c r="E24" i="185"/>
  <c r="D24" i="185"/>
  <c r="C24" i="185"/>
  <c r="B24" i="185"/>
  <c r="E14" i="185"/>
  <c r="D14" i="185"/>
  <c r="C14" i="185"/>
  <c r="B14" i="185"/>
  <c r="F61" i="185"/>
  <c r="F60" i="185"/>
  <c r="F59" i="185"/>
  <c r="F58" i="185"/>
  <c r="F57" i="185"/>
  <c r="F56" i="185"/>
  <c r="F55" i="185"/>
  <c r="F54" i="185"/>
  <c r="F53" i="185"/>
  <c r="F51" i="185"/>
  <c r="F50" i="185"/>
  <c r="F49" i="185"/>
  <c r="F48" i="185"/>
  <c r="F46" i="185"/>
  <c r="F45" i="185"/>
  <c r="F44" i="185"/>
  <c r="F43" i="185"/>
  <c r="F42" i="185"/>
  <c r="F41" i="185"/>
  <c r="F40" i="185"/>
  <c r="F39" i="185"/>
  <c r="F38" i="185"/>
  <c r="F37" i="185"/>
  <c r="F36" i="185"/>
  <c r="F35" i="185"/>
  <c r="F34" i="185"/>
  <c r="F33" i="185"/>
  <c r="F32" i="185"/>
  <c r="F31" i="185"/>
  <c r="F30" i="185"/>
  <c r="F28" i="185"/>
  <c r="F27" i="185"/>
  <c r="F26" i="185"/>
  <c r="F25" i="185"/>
  <c r="F24" i="185"/>
  <c r="F23" i="185"/>
  <c r="F22" i="185"/>
  <c r="F21" i="185"/>
  <c r="F20" i="185"/>
  <c r="F19" i="185"/>
  <c r="F18" i="185"/>
  <c r="F17" i="185"/>
  <c r="F16" i="185"/>
  <c r="F15" i="185"/>
  <c r="F13" i="185"/>
  <c r="F12" i="185"/>
  <c r="F11" i="185"/>
  <c r="F10" i="185"/>
  <c r="F9" i="185"/>
  <c r="F8" i="185"/>
  <c r="F7" i="185"/>
  <c r="F5" i="185"/>
  <c r="E60" i="184"/>
  <c r="D60" i="184"/>
  <c r="C60" i="184"/>
  <c r="B60" i="184"/>
  <c r="F60" i="184" s="1"/>
  <c r="E52" i="184"/>
  <c r="D52" i="184"/>
  <c r="C52" i="184"/>
  <c r="B52" i="184"/>
  <c r="F52" i="184" s="1"/>
  <c r="E47" i="184"/>
  <c r="F47" i="184" s="1"/>
  <c r="D47" i="184"/>
  <c r="C47" i="184"/>
  <c r="B47" i="184"/>
  <c r="E41" i="184"/>
  <c r="D41" i="184"/>
  <c r="C41" i="184"/>
  <c r="B41" i="184"/>
  <c r="E34" i="184"/>
  <c r="D34" i="184"/>
  <c r="C34" i="184"/>
  <c r="B34" i="184"/>
  <c r="F34" i="184" s="1"/>
  <c r="E29" i="184"/>
  <c r="E62" i="184" s="1"/>
  <c r="E6" i="184" s="1"/>
  <c r="D29" i="184"/>
  <c r="C29" i="184"/>
  <c r="B29" i="184"/>
  <c r="E24" i="184"/>
  <c r="D24" i="184"/>
  <c r="C24" i="184"/>
  <c r="B24" i="184"/>
  <c r="F24" i="184" s="1"/>
  <c r="E14" i="184"/>
  <c r="D14" i="184"/>
  <c r="D62" i="184" s="1"/>
  <c r="D6" i="184" s="1"/>
  <c r="C14" i="184"/>
  <c r="C62" i="184" s="1"/>
  <c r="C6" i="184" s="1"/>
  <c r="B14" i="184"/>
  <c r="B62" i="184" s="1"/>
  <c r="B6" i="184" s="1"/>
  <c r="F61" i="184"/>
  <c r="F59" i="184"/>
  <c r="F58" i="184"/>
  <c r="F57" i="184"/>
  <c r="F56" i="184"/>
  <c r="F55" i="184"/>
  <c r="F54" i="184"/>
  <c r="F53" i="184"/>
  <c r="F51" i="184"/>
  <c r="F50" i="184"/>
  <c r="F49" i="184"/>
  <c r="F48" i="184"/>
  <c r="F46" i="184"/>
  <c r="F45" i="184"/>
  <c r="F44" i="184"/>
  <c r="F43" i="184"/>
  <c r="F42" i="184"/>
  <c r="F41" i="184"/>
  <c r="F40" i="184"/>
  <c r="F39" i="184"/>
  <c r="F38" i="184"/>
  <c r="F37" i="184"/>
  <c r="F36" i="184"/>
  <c r="F35" i="184"/>
  <c r="F33" i="184"/>
  <c r="F32" i="184"/>
  <c r="F31" i="184"/>
  <c r="F30" i="184"/>
  <c r="F29" i="184"/>
  <c r="F28" i="184"/>
  <c r="F27" i="184"/>
  <c r="F26" i="184"/>
  <c r="F25" i="184"/>
  <c r="F23" i="184"/>
  <c r="F22" i="184"/>
  <c r="F21" i="184"/>
  <c r="F20" i="184"/>
  <c r="F19" i="184"/>
  <c r="F18" i="184"/>
  <c r="F17" i="184"/>
  <c r="F16" i="184"/>
  <c r="F15" i="184"/>
  <c r="F13" i="184"/>
  <c r="F12" i="184"/>
  <c r="F11" i="184"/>
  <c r="F10" i="184"/>
  <c r="F9" i="184"/>
  <c r="F8" i="184"/>
  <c r="F7" i="184"/>
  <c r="F5" i="184"/>
  <c r="E60" i="183"/>
  <c r="D60" i="183"/>
  <c r="C60" i="183"/>
  <c r="B60" i="183"/>
  <c r="F60" i="183" s="1"/>
  <c r="E52" i="183"/>
  <c r="D52" i="183"/>
  <c r="C52" i="183"/>
  <c r="B52" i="183"/>
  <c r="F52" i="183" s="1"/>
  <c r="E47" i="183"/>
  <c r="D47" i="183"/>
  <c r="F47" i="183" s="1"/>
  <c r="C47" i="183"/>
  <c r="B47" i="183"/>
  <c r="E41" i="183"/>
  <c r="D41" i="183"/>
  <c r="C41" i="183"/>
  <c r="B41" i="183"/>
  <c r="F41" i="183" s="1"/>
  <c r="E34" i="183"/>
  <c r="D34" i="183"/>
  <c r="C34" i="183"/>
  <c r="B34" i="183"/>
  <c r="F34" i="183" s="1"/>
  <c r="E29" i="183"/>
  <c r="E62" i="183" s="1"/>
  <c r="E6" i="183" s="1"/>
  <c r="D29" i="183"/>
  <c r="F29" i="183" s="1"/>
  <c r="C29" i="183"/>
  <c r="B29" i="183"/>
  <c r="E24" i="183"/>
  <c r="D24" i="183"/>
  <c r="C24" i="183"/>
  <c r="B24" i="183"/>
  <c r="E14" i="183"/>
  <c r="D14" i="183"/>
  <c r="C14" i="183"/>
  <c r="C62" i="183" s="1"/>
  <c r="C6" i="183" s="1"/>
  <c r="B14" i="183"/>
  <c r="B62" i="183" s="1"/>
  <c r="B6" i="183" s="1"/>
  <c r="F24" i="183"/>
  <c r="F61" i="183"/>
  <c r="F59" i="183"/>
  <c r="F58" i="183"/>
  <c r="F57" i="183"/>
  <c r="F56" i="183"/>
  <c r="F55" i="183"/>
  <c r="F54" i="183"/>
  <c r="F53" i="183"/>
  <c r="F51" i="183"/>
  <c r="F50" i="183"/>
  <c r="F49" i="183"/>
  <c r="F48" i="183"/>
  <c r="F46" i="183"/>
  <c r="F45" i="183"/>
  <c r="F44" i="183"/>
  <c r="F43" i="183"/>
  <c r="F42" i="183"/>
  <c r="F40" i="183"/>
  <c r="F39" i="183"/>
  <c r="F38" i="183"/>
  <c r="F37" i="183"/>
  <c r="F36" i="183"/>
  <c r="F35" i="183"/>
  <c r="F33" i="183"/>
  <c r="F32" i="183"/>
  <c r="F31" i="183"/>
  <c r="F30" i="183"/>
  <c r="F28" i="183"/>
  <c r="F27" i="183"/>
  <c r="F26" i="183"/>
  <c r="F25" i="183"/>
  <c r="F23" i="183"/>
  <c r="F22" i="183"/>
  <c r="F21" i="183"/>
  <c r="F20" i="183"/>
  <c r="F19" i="183"/>
  <c r="F18" i="183"/>
  <c r="F17" i="183"/>
  <c r="F16" i="183"/>
  <c r="F15" i="183"/>
  <c r="F13" i="183"/>
  <c r="F12" i="183"/>
  <c r="F11" i="183"/>
  <c r="F10" i="183"/>
  <c r="F9" i="183"/>
  <c r="F8" i="183"/>
  <c r="F7" i="183"/>
  <c r="F5" i="183"/>
  <c r="E60" i="182"/>
  <c r="D60" i="182"/>
  <c r="C60" i="182"/>
  <c r="B60" i="182"/>
  <c r="F60" i="182" s="1"/>
  <c r="E52" i="182"/>
  <c r="D52" i="182"/>
  <c r="C52" i="182"/>
  <c r="B52" i="182"/>
  <c r="F52" i="182" s="1"/>
  <c r="E47" i="182"/>
  <c r="D47" i="182"/>
  <c r="C47" i="182"/>
  <c r="B47" i="182"/>
  <c r="E41" i="182"/>
  <c r="D41" i="182"/>
  <c r="C41" i="182"/>
  <c r="B41" i="182"/>
  <c r="F41" i="182" s="1"/>
  <c r="E34" i="182"/>
  <c r="D34" i="182"/>
  <c r="C34" i="182"/>
  <c r="B34" i="182"/>
  <c r="F34" i="182" s="1"/>
  <c r="E29" i="182"/>
  <c r="D29" i="182"/>
  <c r="C29" i="182"/>
  <c r="B29" i="182"/>
  <c r="F29" i="182" s="1"/>
  <c r="E24" i="182"/>
  <c r="D24" i="182"/>
  <c r="C24" i="182"/>
  <c r="B24" i="182"/>
  <c r="F24" i="182" s="1"/>
  <c r="E14" i="182"/>
  <c r="E62" i="182" s="1"/>
  <c r="E6" i="182" s="1"/>
  <c r="D14" i="182"/>
  <c r="D62" i="182" s="1"/>
  <c r="D6" i="182" s="1"/>
  <c r="C14" i="182"/>
  <c r="C62" i="182" s="1"/>
  <c r="C6" i="182" s="1"/>
  <c r="B14" i="182"/>
  <c r="B62" i="182" s="1"/>
  <c r="B6" i="182" s="1"/>
  <c r="F61" i="182"/>
  <c r="F59" i="182"/>
  <c r="F58" i="182"/>
  <c r="F57" i="182"/>
  <c r="F56" i="182"/>
  <c r="F55" i="182"/>
  <c r="F54" i="182"/>
  <c r="F53" i="182"/>
  <c r="F51" i="182"/>
  <c r="F50" i="182"/>
  <c r="F49" i="182"/>
  <c r="F48" i="182"/>
  <c r="F47" i="182"/>
  <c r="F46" i="182"/>
  <c r="F45" i="182"/>
  <c r="F44" i="182"/>
  <c r="F43" i="182"/>
  <c r="F42" i="182"/>
  <c r="F40" i="182"/>
  <c r="F39" i="182"/>
  <c r="F38" i="182"/>
  <c r="F37" i="182"/>
  <c r="F36" i="182"/>
  <c r="F35" i="182"/>
  <c r="F33" i="182"/>
  <c r="F32" i="182"/>
  <c r="F31" i="182"/>
  <c r="F30" i="182"/>
  <c r="F28" i="182"/>
  <c r="F27" i="182"/>
  <c r="F26" i="182"/>
  <c r="F25" i="182"/>
  <c r="F23" i="182"/>
  <c r="F22" i="182"/>
  <c r="F21" i="182"/>
  <c r="F20" i="182"/>
  <c r="F19" i="182"/>
  <c r="F18" i="182"/>
  <c r="F17" i="182"/>
  <c r="F16" i="182"/>
  <c r="F15" i="182"/>
  <c r="F13" i="182"/>
  <c r="F12" i="182"/>
  <c r="F11" i="182"/>
  <c r="F10" i="182"/>
  <c r="F9" i="182"/>
  <c r="F8" i="182"/>
  <c r="F7" i="182"/>
  <c r="F5" i="182"/>
  <c r="E60" i="181"/>
  <c r="D60" i="181"/>
  <c r="C60" i="181"/>
  <c r="B60" i="181"/>
  <c r="F60" i="181" s="1"/>
  <c r="E52" i="181"/>
  <c r="D52" i="181"/>
  <c r="C52" i="181"/>
  <c r="B52" i="181"/>
  <c r="F52" i="181" s="1"/>
  <c r="E47" i="181"/>
  <c r="D47" i="181"/>
  <c r="C47" i="181"/>
  <c r="B47" i="181"/>
  <c r="E41" i="181"/>
  <c r="D41" i="181"/>
  <c r="C41" i="181"/>
  <c r="B41" i="181"/>
  <c r="F41" i="181" s="1"/>
  <c r="E34" i="181"/>
  <c r="D34" i="181"/>
  <c r="C34" i="181"/>
  <c r="B34" i="181"/>
  <c r="F34" i="181" s="1"/>
  <c r="E29" i="181"/>
  <c r="D29" i="181"/>
  <c r="C29" i="181"/>
  <c r="B29" i="181"/>
  <c r="E24" i="181"/>
  <c r="D24" i="181"/>
  <c r="C24" i="181"/>
  <c r="B24" i="181"/>
  <c r="F24" i="181" s="1"/>
  <c r="E14" i="181"/>
  <c r="E62" i="181" s="1"/>
  <c r="E6" i="181" s="1"/>
  <c r="D14" i="181"/>
  <c r="D62" i="181" s="1"/>
  <c r="D6" i="181" s="1"/>
  <c r="C14" i="181"/>
  <c r="C62" i="181" s="1"/>
  <c r="C6" i="181" s="1"/>
  <c r="B14" i="181"/>
  <c r="B62" i="181" s="1"/>
  <c r="B6" i="181" s="1"/>
  <c r="F61" i="181"/>
  <c r="F59" i="181"/>
  <c r="F58" i="181"/>
  <c r="F57" i="181"/>
  <c r="F56" i="181"/>
  <c r="F55" i="181"/>
  <c r="F54" i="181"/>
  <c r="F53" i="181"/>
  <c r="F51" i="181"/>
  <c r="F50" i="181"/>
  <c r="F49" i="181"/>
  <c r="F48" i="181"/>
  <c r="F47" i="181"/>
  <c r="F46" i="181"/>
  <c r="F45" i="181"/>
  <c r="F44" i="181"/>
  <c r="F43" i="181"/>
  <c r="F42" i="181"/>
  <c r="F40" i="181"/>
  <c r="F39" i="181"/>
  <c r="F38" i="181"/>
  <c r="F37" i="181"/>
  <c r="F36" i="181"/>
  <c r="F35" i="181"/>
  <c r="F33" i="181"/>
  <c r="F32" i="181"/>
  <c r="F31" i="181"/>
  <c r="F30" i="181"/>
  <c r="F28" i="181"/>
  <c r="F27" i="181"/>
  <c r="F26" i="181"/>
  <c r="F25" i="181"/>
  <c r="F23" i="181"/>
  <c r="F22" i="181"/>
  <c r="F21" i="181"/>
  <c r="F20" i="181"/>
  <c r="F19" i="181"/>
  <c r="F18" i="181"/>
  <c r="F17" i="181"/>
  <c r="F16" i="181"/>
  <c r="F15" i="181"/>
  <c r="F13" i="181"/>
  <c r="F12" i="181"/>
  <c r="F11" i="181"/>
  <c r="F10" i="181"/>
  <c r="F9" i="181"/>
  <c r="F8" i="181"/>
  <c r="F7" i="181"/>
  <c r="F5" i="181"/>
  <c r="E60" i="180"/>
  <c r="D60" i="180"/>
  <c r="C60" i="180"/>
  <c r="B60" i="180"/>
  <c r="F60" i="180" s="1"/>
  <c r="E52" i="180"/>
  <c r="D52" i="180"/>
  <c r="C52" i="180"/>
  <c r="B52" i="180"/>
  <c r="F52" i="180" s="1"/>
  <c r="E47" i="180"/>
  <c r="D47" i="180"/>
  <c r="C47" i="180"/>
  <c r="B47" i="180"/>
  <c r="E41" i="180"/>
  <c r="D41" i="180"/>
  <c r="C41" i="180"/>
  <c r="B41" i="180"/>
  <c r="F41" i="180" s="1"/>
  <c r="E34" i="180"/>
  <c r="D34" i="180"/>
  <c r="C34" i="180"/>
  <c r="B34" i="180"/>
  <c r="F34" i="180" s="1"/>
  <c r="E29" i="180"/>
  <c r="D29" i="180"/>
  <c r="C29" i="180"/>
  <c r="B29" i="180"/>
  <c r="F29" i="180" s="1"/>
  <c r="E24" i="180"/>
  <c r="D24" i="180"/>
  <c r="C24" i="180"/>
  <c r="B24" i="180"/>
  <c r="F24" i="180" s="1"/>
  <c r="E14" i="180"/>
  <c r="E62" i="180" s="1"/>
  <c r="E6" i="180" s="1"/>
  <c r="D14" i="180"/>
  <c r="D62" i="180" s="1"/>
  <c r="D6" i="180" s="1"/>
  <c r="C14" i="180"/>
  <c r="C62" i="180" s="1"/>
  <c r="C6" i="180" s="1"/>
  <c r="B14" i="180"/>
  <c r="B62" i="180" s="1"/>
  <c r="B6" i="180" s="1"/>
  <c r="F61" i="180"/>
  <c r="F59" i="180"/>
  <c r="F58" i="180"/>
  <c r="F57" i="180"/>
  <c r="F56" i="180"/>
  <c r="F55" i="180"/>
  <c r="F54" i="180"/>
  <c r="F53" i="180"/>
  <c r="F51" i="180"/>
  <c r="F50" i="180"/>
  <c r="F49" i="180"/>
  <c r="F48" i="180"/>
  <c r="F47" i="180"/>
  <c r="F46" i="180"/>
  <c r="F45" i="180"/>
  <c r="F44" i="180"/>
  <c r="F43" i="180"/>
  <c r="F42" i="180"/>
  <c r="F40" i="180"/>
  <c r="F39" i="180"/>
  <c r="F38" i="180"/>
  <c r="F37" i="180"/>
  <c r="F36" i="180"/>
  <c r="F35" i="180"/>
  <c r="F33" i="180"/>
  <c r="F32" i="180"/>
  <c r="F31" i="180"/>
  <c r="F30" i="180"/>
  <c r="F28" i="180"/>
  <c r="F27" i="180"/>
  <c r="F26" i="180"/>
  <c r="F25" i="180"/>
  <c r="F23" i="180"/>
  <c r="F22" i="180"/>
  <c r="F21" i="180"/>
  <c r="F20" i="180"/>
  <c r="F19" i="180"/>
  <c r="F18" i="180"/>
  <c r="F17" i="180"/>
  <c r="F16" i="180"/>
  <c r="F15" i="180"/>
  <c r="F13" i="180"/>
  <c r="F12" i="180"/>
  <c r="F11" i="180"/>
  <c r="F10" i="180"/>
  <c r="F9" i="180"/>
  <c r="F8" i="180"/>
  <c r="F7" i="180"/>
  <c r="F5" i="180"/>
  <c r="B62" i="185" l="1"/>
  <c r="B6" i="185" s="1"/>
  <c r="H11" i="185"/>
  <c r="H8" i="185" s="1"/>
  <c r="F14" i="185"/>
  <c r="F14" i="184"/>
  <c r="H11" i="184"/>
  <c r="H8" i="184" s="1"/>
  <c r="D62" i="183"/>
  <c r="D6" i="183" s="1"/>
  <c r="F6" i="183" s="1"/>
  <c r="H10" i="183"/>
  <c r="H7" i="183" s="1"/>
  <c r="F14" i="183"/>
  <c r="F62" i="182"/>
  <c r="H10" i="182"/>
  <c r="H7" i="182" s="1"/>
  <c r="H11" i="182"/>
  <c r="H8" i="182" s="1"/>
  <c r="F14" i="182"/>
  <c r="H11" i="181"/>
  <c r="H8" i="181" s="1"/>
  <c r="H10" i="181"/>
  <c r="H7" i="181" s="1"/>
  <c r="F62" i="181"/>
  <c r="F29" i="181"/>
  <c r="F14" i="181"/>
  <c r="F14" i="180"/>
  <c r="H10" i="180"/>
  <c r="H7" i="180" s="1"/>
  <c r="H11" i="180"/>
  <c r="H8" i="180" s="1"/>
  <c r="F62" i="185" l="1"/>
  <c r="H10" i="185"/>
  <c r="H7" i="185" s="1"/>
  <c r="F6" i="185"/>
  <c r="H10" i="184"/>
  <c r="H7" i="184" s="1"/>
  <c r="F6" i="184"/>
  <c r="F62" i="184"/>
  <c r="H11" i="183"/>
  <c r="H8" i="183" s="1"/>
  <c r="F62" i="183"/>
  <c r="F6" i="182"/>
  <c r="F6" i="181"/>
  <c r="F6" i="180"/>
  <c r="F62" i="180"/>
</calcChain>
</file>

<file path=xl/sharedStrings.xml><?xml version="1.0" encoding="utf-8"?>
<sst xmlns="http://schemas.openxmlformats.org/spreadsheetml/2006/main" count="444" uniqueCount="83">
  <si>
    <t>都道府県名</t>
  </si>
  <si>
    <t xml:space="preserve">01北海道                                    </t>
  </si>
  <si>
    <t xml:space="preserve">02青森県                                    </t>
  </si>
  <si>
    <t xml:space="preserve">03岩手県                                    </t>
  </si>
  <si>
    <t>合計出生率</t>
  </si>
  <si>
    <t xml:space="preserve">04宮城県                                    </t>
  </si>
  <si>
    <t>乳雌出生率</t>
  </si>
  <si>
    <t xml:space="preserve">05秋田県                                    </t>
  </si>
  <si>
    <t xml:space="preserve">06山形県                                    </t>
  </si>
  <si>
    <t>合計頭数</t>
  </si>
  <si>
    <t>頭</t>
  </si>
  <si>
    <t xml:space="preserve">07福島県                                    </t>
  </si>
  <si>
    <t>うち乳用雌</t>
  </si>
  <si>
    <t xml:space="preserve">08茨城県                                    </t>
  </si>
  <si>
    <t xml:space="preserve">09栃木県                                    </t>
  </si>
  <si>
    <t xml:space="preserve">10群馬県                                    </t>
  </si>
  <si>
    <t xml:space="preserve">11埼玉県                                    </t>
  </si>
  <si>
    <t xml:space="preserve">12千葉県                                    </t>
  </si>
  <si>
    <t xml:space="preserve">13東京都                                    </t>
  </si>
  <si>
    <t xml:space="preserve">14神奈川県                                  </t>
  </si>
  <si>
    <t xml:space="preserve">15新潟県                                    </t>
  </si>
  <si>
    <t xml:space="preserve">16富山県                                    </t>
  </si>
  <si>
    <t xml:space="preserve">17石川県                                    </t>
  </si>
  <si>
    <t xml:space="preserve">18福井県                                    </t>
  </si>
  <si>
    <t xml:space="preserve">19山梨県                                    </t>
  </si>
  <si>
    <t xml:space="preserve">20長野県                                    </t>
  </si>
  <si>
    <t xml:space="preserve">21岐阜県                                    </t>
  </si>
  <si>
    <t xml:space="preserve">22静岡県                                    </t>
  </si>
  <si>
    <t xml:space="preserve">23愛知県                                    </t>
  </si>
  <si>
    <t xml:space="preserve">24三重県                                    </t>
  </si>
  <si>
    <t xml:space="preserve">25滋賀県                                    </t>
  </si>
  <si>
    <t xml:space="preserve">26京都府                                    </t>
  </si>
  <si>
    <t xml:space="preserve">27大阪府                                    </t>
  </si>
  <si>
    <t xml:space="preserve">28兵庫県                                    </t>
  </si>
  <si>
    <t xml:space="preserve">29奈良県                                    </t>
  </si>
  <si>
    <t xml:space="preserve">30和歌山県                                  </t>
  </si>
  <si>
    <t xml:space="preserve">31鳥取県                                    </t>
  </si>
  <si>
    <t xml:space="preserve">32島根県                                    </t>
  </si>
  <si>
    <t xml:space="preserve">33岡山県                                    </t>
  </si>
  <si>
    <t xml:space="preserve">34広島県                                    </t>
  </si>
  <si>
    <t xml:space="preserve">35山口県                                    </t>
  </si>
  <si>
    <t xml:space="preserve">36徳島県                                    </t>
  </si>
  <si>
    <t xml:space="preserve">37香川県                                    </t>
  </si>
  <si>
    <t xml:space="preserve">38愛媛県                                    </t>
  </si>
  <si>
    <t xml:space="preserve">39高知県                                    </t>
  </si>
  <si>
    <t xml:space="preserve">40福岡県                                    </t>
  </si>
  <si>
    <t xml:space="preserve">41佐賀県                                    </t>
  </si>
  <si>
    <t xml:space="preserve">42長崎県                                    </t>
  </si>
  <si>
    <t xml:space="preserve">43熊本県                                    </t>
  </si>
  <si>
    <t xml:space="preserve">44大分県                                    </t>
  </si>
  <si>
    <t xml:space="preserve">45宮崎県                                    </t>
  </si>
  <si>
    <t xml:space="preserve">46鹿児島県                                  </t>
  </si>
  <si>
    <t xml:space="preserve">47沖縄県                                    </t>
  </si>
  <si>
    <t>合計</t>
    <rPh sb="0" eb="2">
      <t>ゴウケイ</t>
    </rPh>
    <phoneticPr fontId="4"/>
  </si>
  <si>
    <t>（うち、乳用種オス）</t>
    <rPh sb="4" eb="5">
      <t>ニュウ</t>
    </rPh>
    <rPh sb="5" eb="6">
      <t>ヨウ</t>
    </rPh>
    <rPh sb="6" eb="7">
      <t>シュ</t>
    </rPh>
    <phoneticPr fontId="4"/>
  </si>
  <si>
    <t>（うち、乳用種メス）</t>
    <rPh sb="4" eb="5">
      <t>ニュウ</t>
    </rPh>
    <rPh sb="5" eb="6">
      <t>ヨウ</t>
    </rPh>
    <rPh sb="6" eb="7">
      <t>シュ</t>
    </rPh>
    <phoneticPr fontId="4"/>
  </si>
  <si>
    <t>（うち、交雑種）</t>
    <rPh sb="4" eb="6">
      <t>コウザツ</t>
    </rPh>
    <rPh sb="6" eb="7">
      <t>シュ</t>
    </rPh>
    <phoneticPr fontId="4"/>
  </si>
  <si>
    <t>都府県　計</t>
    <rPh sb="4" eb="5">
      <t>ケイ</t>
    </rPh>
    <phoneticPr fontId="4"/>
  </si>
  <si>
    <t>東北　計</t>
    <rPh sb="0" eb="2">
      <t>トウホク</t>
    </rPh>
    <rPh sb="3" eb="4">
      <t>ケイ</t>
    </rPh>
    <phoneticPr fontId="4"/>
  </si>
  <si>
    <t>関東　計</t>
    <rPh sb="0" eb="2">
      <t>カントウ</t>
    </rPh>
    <rPh sb="3" eb="4">
      <t>ケイ</t>
    </rPh>
    <phoneticPr fontId="4"/>
  </si>
  <si>
    <t>北陸　計</t>
    <rPh sb="0" eb="2">
      <t>ホクリク</t>
    </rPh>
    <rPh sb="3" eb="4">
      <t>ケイ</t>
    </rPh>
    <phoneticPr fontId="4"/>
  </si>
  <si>
    <t>東海　計</t>
    <rPh sb="0" eb="2">
      <t>トウカイ</t>
    </rPh>
    <rPh sb="3" eb="4">
      <t>ケイ</t>
    </rPh>
    <phoneticPr fontId="4"/>
  </si>
  <si>
    <t>近畿　計</t>
    <rPh sb="0" eb="2">
      <t>キンキ</t>
    </rPh>
    <rPh sb="3" eb="4">
      <t>ケイ</t>
    </rPh>
    <phoneticPr fontId="4"/>
  </si>
  <si>
    <t>中国　計</t>
    <rPh sb="0" eb="2">
      <t>チュウゴク</t>
    </rPh>
    <rPh sb="3" eb="4">
      <t>ケイ</t>
    </rPh>
    <phoneticPr fontId="4"/>
  </si>
  <si>
    <t>四国　計</t>
    <rPh sb="0" eb="2">
      <t>シコク</t>
    </rPh>
    <rPh sb="3" eb="4">
      <t>ケイ</t>
    </rPh>
    <phoneticPr fontId="4"/>
  </si>
  <si>
    <t>九州　計</t>
    <rPh sb="0" eb="2">
      <t>キュウシュウ</t>
    </rPh>
    <rPh sb="3" eb="4">
      <t>ケイ</t>
    </rPh>
    <phoneticPr fontId="4"/>
  </si>
  <si>
    <t>全国　総計</t>
    <rPh sb="0" eb="2">
      <t>ゼンコク</t>
    </rPh>
    <phoneticPr fontId="4"/>
  </si>
  <si>
    <t>参考</t>
    <rPh sb="0" eb="2">
      <t>サンコウ</t>
    </rPh>
    <phoneticPr fontId="4"/>
  </si>
  <si>
    <t>頭</t>
    <phoneticPr fontId="8"/>
  </si>
  <si>
    <t>うち和牛（受精卵移植）等</t>
    <phoneticPr fontId="4"/>
  </si>
  <si>
    <t>24ヶ月齢以上頭数（12月1日現在）</t>
    <rPh sb="12" eb="13">
      <t>ガツ</t>
    </rPh>
    <rPh sb="14" eb="15">
      <t>ニチ</t>
    </rPh>
    <rPh sb="15" eb="17">
      <t>ゲンザイ</t>
    </rPh>
    <phoneticPr fontId="4"/>
  </si>
  <si>
    <t>2026年4月（4/1～/30）出生頭数（乳用種の子）</t>
    <phoneticPr fontId="8"/>
  </si>
  <si>
    <t>2026年6月1日集計</t>
    <phoneticPr fontId="8"/>
  </si>
  <si>
    <t>2026年5月（5/1～/31）出生頭数（乳用種の子）</t>
    <phoneticPr fontId="8"/>
  </si>
  <si>
    <t>2026年7月1日集計</t>
    <phoneticPr fontId="8"/>
  </si>
  <si>
    <t>2026年6月（6/1～/30）出生頭数（乳用種の子）</t>
    <phoneticPr fontId="8"/>
  </si>
  <si>
    <t>2026年8月1日集計</t>
    <phoneticPr fontId="8"/>
  </si>
  <si>
    <t>2026年7月（7/1～/31）出生頭数（乳用種の子）</t>
    <phoneticPr fontId="8"/>
  </si>
  <si>
    <t>2026年9月1日集計</t>
    <phoneticPr fontId="8"/>
  </si>
  <si>
    <t>2026年10月1日集計</t>
    <phoneticPr fontId="8"/>
  </si>
  <si>
    <t>2026年8月（8/1～/31）出生頭数（乳用種の子）</t>
    <phoneticPr fontId="8"/>
  </si>
  <si>
    <t>2026年9月（9/1～/30）出生頭数（乳用種の子）</t>
    <phoneticPr fontId="8"/>
  </si>
  <si>
    <t>2026年11月1日集計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</si>
</sst>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 ;[Red]\-#,##0\ "/>
  </numFmts>
  <fonts count="10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0070C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9FFCC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6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38" fontId="3" fillId="0" borderId="0" xfId="4" applyFont="1">
      <alignment vertical="center"/>
    </xf>
    <xf numFmtId="38" fontId="3" fillId="0" borderId="0" xfId="4" applyFont="1" applyAlignment="1">
      <alignment horizontal="left"/>
    </xf>
    <xf numFmtId="38" fontId="3" fillId="0" borderId="0" xfId="4" applyFont="1" applyAlignment="1"/>
    <xf numFmtId="38" fontId="3" fillId="0" borderId="0" xfId="4" applyFont="1" applyAlignment="1">
      <alignment horizontal="right"/>
    </xf>
    <xf numFmtId="38" fontId="6" fillId="0" borderId="0" xfId="4" applyFont="1" applyAlignment="1"/>
    <xf numFmtId="176" fontId="3" fillId="0" borderId="0" xfId="2" applyNumberFormat="1" applyFont="1">
      <alignment vertical="center"/>
    </xf>
    <xf numFmtId="177" fontId="3" fillId="0" borderId="0" xfId="4" applyNumberFormat="1" applyFont="1">
      <alignment vertical="center"/>
    </xf>
    <xf numFmtId="38" fontId="3" fillId="2" borderId="1" xfId="4" applyFont="1" applyFill="1" applyBorder="1" applyAlignment="1">
      <alignment horizontal="center" vertical="center"/>
    </xf>
    <xf numFmtId="38" fontId="7" fillId="0" borderId="2" xfId="4" applyFont="1" applyBorder="1">
      <alignment vertical="center"/>
    </xf>
    <xf numFmtId="38" fontId="7" fillId="0" borderId="3" xfId="4" applyFont="1" applyBorder="1" applyAlignment="1">
      <alignment horizontal="center" vertical="center"/>
    </xf>
    <xf numFmtId="38" fontId="3" fillId="0" borderId="4" xfId="4" applyFont="1" applyBorder="1">
      <alignment vertical="center"/>
    </xf>
    <xf numFmtId="38" fontId="3" fillId="0" borderId="5" xfId="4" applyFont="1" applyBorder="1">
      <alignment vertical="center"/>
    </xf>
    <xf numFmtId="38" fontId="3" fillId="0" borderId="6" xfId="4" applyFont="1" applyBorder="1">
      <alignment vertical="center"/>
    </xf>
    <xf numFmtId="38" fontId="7" fillId="0" borderId="7" xfId="4" applyFont="1" applyBorder="1" applyAlignment="1">
      <alignment horizontal="center" vertical="center"/>
    </xf>
    <xf numFmtId="38" fontId="7" fillId="0" borderId="4" xfId="4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177" fontId="7" fillId="0" borderId="9" xfId="4" applyNumberFormat="1" applyFont="1" applyBorder="1">
      <alignment vertical="center"/>
    </xf>
    <xf numFmtId="177" fontId="7" fillId="0" borderId="10" xfId="4" applyNumberFormat="1" applyFont="1" applyBorder="1">
      <alignment vertical="center"/>
    </xf>
    <xf numFmtId="177" fontId="7" fillId="0" borderId="11" xfId="4" applyNumberFormat="1" applyFont="1" applyBorder="1">
      <alignment vertical="center"/>
    </xf>
    <xf numFmtId="177" fontId="7" fillId="0" borderId="12" xfId="4" applyNumberFormat="1" applyFont="1" applyBorder="1">
      <alignment vertical="center"/>
    </xf>
    <xf numFmtId="177" fontId="7" fillId="0" borderId="13" xfId="4" applyNumberFormat="1" applyFont="1" applyBorder="1">
      <alignment vertical="center"/>
    </xf>
    <xf numFmtId="177" fontId="7" fillId="0" borderId="14" xfId="4" applyNumberFormat="1" applyFont="1" applyBorder="1">
      <alignment vertical="center"/>
    </xf>
    <xf numFmtId="177" fontId="5" fillId="0" borderId="15" xfId="4" applyNumberFormat="1" applyFont="1" applyBorder="1">
      <alignment vertical="center"/>
    </xf>
    <xf numFmtId="177" fontId="5" fillId="0" borderId="16" xfId="4" applyNumberFormat="1" applyFont="1" applyBorder="1">
      <alignment vertical="center"/>
    </xf>
    <xf numFmtId="177" fontId="5" fillId="0" borderId="17" xfId="4" applyNumberFormat="1" applyFont="1" applyBorder="1">
      <alignment vertical="center"/>
    </xf>
    <xf numFmtId="177" fontId="7" fillId="0" borderId="18" xfId="4" applyNumberFormat="1" applyFont="1" applyBorder="1">
      <alignment vertical="center"/>
    </xf>
    <xf numFmtId="177" fontId="7" fillId="0" borderId="19" xfId="4" applyNumberFormat="1" applyFont="1" applyBorder="1">
      <alignment vertical="center"/>
    </xf>
    <xf numFmtId="177" fontId="7" fillId="0" borderId="20" xfId="4" applyNumberFormat="1" applyFont="1" applyBorder="1">
      <alignment vertical="center"/>
    </xf>
    <xf numFmtId="38" fontId="3" fillId="2" borderId="21" xfId="4" applyFont="1" applyFill="1" applyBorder="1" applyAlignment="1">
      <alignment horizontal="center" vertical="center" shrinkToFit="1"/>
    </xf>
    <xf numFmtId="38" fontId="3" fillId="2" borderId="22" xfId="4" applyFont="1" applyFill="1" applyBorder="1" applyAlignment="1">
      <alignment horizontal="center" vertical="center" shrinkToFit="1"/>
    </xf>
    <xf numFmtId="177" fontId="5" fillId="3" borderId="23" xfId="4" applyNumberFormat="1" applyFont="1" applyFill="1" applyBorder="1">
      <alignment vertical="center"/>
    </xf>
    <xf numFmtId="177" fontId="5" fillId="3" borderId="24" xfId="4" applyNumberFormat="1" applyFont="1" applyFill="1" applyBorder="1">
      <alignment vertical="center"/>
    </xf>
    <xf numFmtId="177" fontId="5" fillId="3" borderId="25" xfId="4" applyNumberFormat="1" applyFont="1" applyFill="1" applyBorder="1">
      <alignment vertical="center"/>
    </xf>
    <xf numFmtId="177" fontId="5" fillId="3" borderId="26" xfId="4" applyNumberFormat="1" applyFont="1" applyFill="1" applyBorder="1">
      <alignment vertical="center"/>
    </xf>
    <xf numFmtId="177" fontId="5" fillId="3" borderId="27" xfId="4" applyNumberFormat="1" applyFont="1" applyFill="1" applyBorder="1">
      <alignment vertical="center"/>
    </xf>
    <xf numFmtId="177" fontId="5" fillId="3" borderId="28" xfId="4" applyNumberFormat="1" applyFont="1" applyFill="1" applyBorder="1">
      <alignment vertical="center"/>
    </xf>
    <xf numFmtId="177" fontId="5" fillId="3" borderId="29" xfId="4" applyNumberFormat="1" applyFont="1" applyFill="1" applyBorder="1">
      <alignment vertical="center"/>
    </xf>
    <xf numFmtId="177" fontId="5" fillId="3" borderId="30" xfId="4" applyNumberFormat="1" applyFont="1" applyFill="1" applyBorder="1">
      <alignment vertical="center"/>
    </xf>
    <xf numFmtId="177" fontId="5" fillId="3" borderId="31" xfId="4" applyNumberFormat="1" applyFont="1" applyFill="1" applyBorder="1">
      <alignment vertical="center"/>
    </xf>
    <xf numFmtId="177" fontId="5" fillId="3" borderId="32" xfId="4" applyNumberFormat="1" applyFont="1" applyFill="1" applyBorder="1">
      <alignment vertical="center"/>
    </xf>
    <xf numFmtId="177" fontId="5" fillId="3" borderId="33" xfId="4" applyNumberFormat="1" applyFont="1" applyFill="1" applyBorder="1">
      <alignment vertical="center"/>
    </xf>
    <xf numFmtId="38" fontId="9" fillId="0" borderId="0" xfId="4" applyFont="1" applyAlignment="1">
      <alignment horizontal="left"/>
    </xf>
    <xf numFmtId="38" fontId="9" fillId="0" borderId="0" xfId="4" applyFont="1" applyAlignment="1"/>
    <xf numFmtId="38" fontId="3" fillId="2" borderId="34" xfId="4" applyFont="1" applyFill="1" applyBorder="1" applyAlignment="1">
      <alignment horizontal="center" vertical="center" shrinkToFit="1"/>
    </xf>
    <xf numFmtId="177" fontId="5" fillId="3" borderId="35" xfId="4" applyNumberFormat="1" applyFont="1" applyFill="1" applyBorder="1">
      <alignment vertical="center"/>
    </xf>
    <xf numFmtId="177" fontId="7" fillId="0" borderId="36" xfId="4" applyNumberFormat="1" applyFont="1" applyBorder="1">
      <alignment vertical="center"/>
    </xf>
    <xf numFmtId="177" fontId="5" fillId="0" borderId="37" xfId="4" applyNumberFormat="1" applyFont="1" applyBorder="1">
      <alignment vertical="center"/>
    </xf>
    <xf numFmtId="177" fontId="5" fillId="3" borderId="38" xfId="4" applyNumberFormat="1" applyFont="1" applyFill="1" applyBorder="1">
      <alignment vertical="center"/>
    </xf>
    <xf numFmtId="177" fontId="5" fillId="3" borderId="39" xfId="4" applyNumberFormat="1" applyFont="1" applyFill="1" applyBorder="1">
      <alignment vertical="center"/>
    </xf>
    <xf numFmtId="177" fontId="7" fillId="0" borderId="40" xfId="4" applyNumberFormat="1" applyFont="1" applyBorder="1">
      <alignment vertical="center"/>
    </xf>
    <xf numFmtId="177" fontId="5" fillId="3" borderId="41" xfId="4" applyNumberFormat="1" applyFont="1" applyFill="1" applyBorder="1">
      <alignment vertical="center"/>
    </xf>
    <xf numFmtId="177" fontId="7" fillId="3" borderId="42" xfId="4" applyNumberFormat="1" applyFont="1" applyFill="1" applyBorder="1" applyAlignment="1">
      <alignment horizontal="right" vertical="center"/>
    </xf>
    <xf numFmtId="177" fontId="7" fillId="0" borderId="43" xfId="4" applyNumberFormat="1" applyFont="1" applyBorder="1">
      <alignment vertical="center"/>
    </xf>
    <xf numFmtId="177" fontId="5" fillId="3" borderId="44" xfId="4" applyNumberFormat="1" applyFont="1" applyFill="1" applyBorder="1">
      <alignment vertical="center"/>
    </xf>
    <xf numFmtId="177" fontId="5" fillId="3" borderId="45" xfId="4" applyNumberFormat="1" applyFont="1" applyFill="1" applyBorder="1">
      <alignment vertical="center"/>
    </xf>
    <xf numFmtId="177" fontId="5" fillId="3" borderId="46" xfId="4" applyNumberFormat="1" applyFont="1" applyFill="1" applyBorder="1">
      <alignment vertical="center"/>
    </xf>
    <xf numFmtId="177" fontId="7" fillId="3" borderId="47" xfId="4" applyNumberFormat="1" applyFont="1" applyFill="1" applyBorder="1" applyAlignment="1">
      <alignment horizontal="right" vertical="center"/>
    </xf>
    <xf numFmtId="177" fontId="7" fillId="3" borderId="48" xfId="4" applyNumberFormat="1" applyFont="1" applyFill="1" applyBorder="1" applyAlignment="1">
      <alignment horizontal="right" vertical="center"/>
    </xf>
  </cellXfs>
  <cellStyles count="6">
    <cellStyle name="パーセント 2" xfId="1" xr:uid="{00000000-0005-0000-0000-000000000000}"/>
    <cellStyle name="パーセント 3" xfId="2" xr:uid="{00000000-0005-0000-0000-000001000000}"/>
    <cellStyle name="桁区切り 2" xfId="3" xr:uid="{00000000-0005-0000-0000-000002000000}"/>
    <cellStyle name="桁区切り 2 2" xfId="4" xr:uid="{00000000-0005-0000-0000-000003000000}"/>
    <cellStyle name="桁区切り 3" xfId="5" xr:uid="{00000000-0005-0000-0000-000004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32A37-84FB-4A0E-BDF2-37AB75AE6E02}">
  <sheetPr>
    <tabColor theme="6" tint="0.39997558519241921"/>
  </sheetPr>
  <dimension ref="A1:I63"/>
  <sheetViews>
    <sheetView zoomScaleNormal="100" workbookViewId="0">
      <selection activeCell="B3" sqref="B3"/>
    </sheetView>
  </sheetViews>
  <sheetFormatPr defaultColWidth="9" defaultRowHeight="12" x14ac:dyDescent="0.2"/>
  <cols>
    <col min="1" max="5" width="13.08984375" style="1" customWidth="1"/>
    <col min="6" max="6" width="26" style="1" customWidth="1"/>
    <col min="7" max="7" width="25.6328125" style="1" customWidth="1"/>
    <col min="8" max="8" width="7.90625" style="1" bestFit="1" customWidth="1"/>
    <col min="9" max="16384" width="9" style="1"/>
  </cols>
  <sheetData>
    <row r="1" spans="1:9" x14ac:dyDescent="0.2">
      <c r="A1" s="2" t="s">
        <v>71</v>
      </c>
      <c r="B1" s="42"/>
      <c r="C1" s="42"/>
      <c r="D1" s="42"/>
      <c r="E1" s="43"/>
      <c r="F1" s="43"/>
    </row>
    <row r="2" spans="1:9" x14ac:dyDescent="0.2">
      <c r="A2" s="3"/>
      <c r="B2" s="3"/>
      <c r="C2" s="3"/>
      <c r="D2" s="3"/>
      <c r="E2" s="3"/>
      <c r="F2" s="3"/>
    </row>
    <row r="3" spans="1:9" ht="12.5" thickBot="1" x14ac:dyDescent="0.25">
      <c r="A3" s="3"/>
      <c r="B3" s="3"/>
      <c r="C3" s="3"/>
      <c r="D3" s="3"/>
      <c r="F3" s="4" t="s">
        <v>72</v>
      </c>
    </row>
    <row r="4" spans="1:9" ht="12.5" thickBot="1" x14ac:dyDescent="0.25">
      <c r="A4" s="8" t="s">
        <v>0</v>
      </c>
      <c r="B4" s="29" t="s">
        <v>53</v>
      </c>
      <c r="C4" s="30" t="s">
        <v>54</v>
      </c>
      <c r="D4" s="30" t="s">
        <v>55</v>
      </c>
      <c r="E4" s="30" t="s">
        <v>56</v>
      </c>
      <c r="F4" s="44" t="s">
        <v>69</v>
      </c>
    </row>
    <row r="5" spans="1:9" ht="12.5" thickBot="1" x14ac:dyDescent="0.25">
      <c r="A5" s="9" t="s">
        <v>1</v>
      </c>
      <c r="B5" s="39">
        <v>27762</v>
      </c>
      <c r="C5" s="31">
        <v>4606</v>
      </c>
      <c r="D5" s="31">
        <v>11042</v>
      </c>
      <c r="E5" s="32">
        <v>9637</v>
      </c>
      <c r="F5" s="45">
        <f>B5-C5-D5-E5</f>
        <v>2477</v>
      </c>
    </row>
    <row r="6" spans="1:9" ht="13" thickTop="1" thickBot="1" x14ac:dyDescent="0.25">
      <c r="A6" s="10" t="s">
        <v>57</v>
      </c>
      <c r="B6" s="18">
        <f>SUM(B62,-B5)</f>
        <v>14432</v>
      </c>
      <c r="C6" s="19">
        <f>SUM(C62,-C5)</f>
        <v>1099</v>
      </c>
      <c r="D6" s="19">
        <f>SUM(D62,-D5)</f>
        <v>2860</v>
      </c>
      <c r="E6" s="20">
        <f>SUM(E62,-E5)</f>
        <v>7644</v>
      </c>
      <c r="F6" s="46">
        <f t="shared" ref="F6:F62" si="0">B6-C6-D6-E6</f>
        <v>2829</v>
      </c>
      <c r="G6" s="1" t="s">
        <v>67</v>
      </c>
    </row>
    <row r="7" spans="1:9" ht="13" thickTop="1" thickBot="1" x14ac:dyDescent="0.25">
      <c r="A7" s="11"/>
      <c r="B7" s="23"/>
      <c r="C7" s="24"/>
      <c r="D7" s="24"/>
      <c r="E7" s="25"/>
      <c r="F7" s="47">
        <f t="shared" si="0"/>
        <v>0</v>
      </c>
      <c r="G7" s="1" t="s">
        <v>4</v>
      </c>
      <c r="H7" s="6">
        <f>H10/H12</f>
        <v>5.1340393844117163E-2</v>
      </c>
    </row>
    <row r="8" spans="1:9" x14ac:dyDescent="0.2">
      <c r="A8" s="12" t="s">
        <v>2</v>
      </c>
      <c r="B8" s="40">
        <v>387</v>
      </c>
      <c r="C8" s="40">
        <v>19</v>
      </c>
      <c r="D8" s="40">
        <v>79</v>
      </c>
      <c r="E8" s="35">
        <v>191</v>
      </c>
      <c r="F8" s="48">
        <f t="shared" si="0"/>
        <v>98</v>
      </c>
      <c r="G8" s="1" t="s">
        <v>6</v>
      </c>
      <c r="H8" s="6">
        <f>H11/H12</f>
        <v>1.6915536692916452E-2</v>
      </c>
    </row>
    <row r="9" spans="1:9" x14ac:dyDescent="0.2">
      <c r="A9" s="13" t="s">
        <v>3</v>
      </c>
      <c r="B9" s="41">
        <v>1164</v>
      </c>
      <c r="C9" s="41">
        <v>187</v>
      </c>
      <c r="D9" s="41">
        <v>342</v>
      </c>
      <c r="E9" s="38">
        <v>486</v>
      </c>
      <c r="F9" s="49">
        <f t="shared" si="0"/>
        <v>149</v>
      </c>
    </row>
    <row r="10" spans="1:9" x14ac:dyDescent="0.2">
      <c r="A10" s="13" t="s">
        <v>5</v>
      </c>
      <c r="B10" s="41">
        <v>447</v>
      </c>
      <c r="C10" s="41">
        <v>41</v>
      </c>
      <c r="D10" s="41">
        <v>86</v>
      </c>
      <c r="E10" s="38">
        <v>194</v>
      </c>
      <c r="F10" s="49">
        <f t="shared" si="0"/>
        <v>126</v>
      </c>
      <c r="G10" s="1" t="s">
        <v>9</v>
      </c>
      <c r="H10" s="7">
        <f>B62</f>
        <v>42194</v>
      </c>
      <c r="I10" s="1" t="s">
        <v>10</v>
      </c>
    </row>
    <row r="11" spans="1:9" x14ac:dyDescent="0.2">
      <c r="A11" s="13" t="s">
        <v>7</v>
      </c>
      <c r="B11" s="41">
        <v>99</v>
      </c>
      <c r="C11" s="41">
        <v>11</v>
      </c>
      <c r="D11" s="41">
        <v>24</v>
      </c>
      <c r="E11" s="38">
        <v>55</v>
      </c>
      <c r="F11" s="49">
        <f t="shared" si="0"/>
        <v>9</v>
      </c>
      <c r="G11" s="1" t="s">
        <v>12</v>
      </c>
      <c r="H11" s="7">
        <f>D62</f>
        <v>13902</v>
      </c>
      <c r="I11" s="1" t="s">
        <v>10</v>
      </c>
    </row>
    <row r="12" spans="1:9" x14ac:dyDescent="0.2">
      <c r="A12" s="13" t="s">
        <v>8</v>
      </c>
      <c r="B12" s="41">
        <v>334</v>
      </c>
      <c r="C12" s="41">
        <v>15</v>
      </c>
      <c r="D12" s="41">
        <v>49</v>
      </c>
      <c r="E12" s="38">
        <v>149</v>
      </c>
      <c r="F12" s="49">
        <f t="shared" si="0"/>
        <v>121</v>
      </c>
      <c r="G12" s="1" t="s">
        <v>70</v>
      </c>
      <c r="H12" s="1">
        <v>821848</v>
      </c>
      <c r="I12" s="1" t="s">
        <v>68</v>
      </c>
    </row>
    <row r="13" spans="1:9" x14ac:dyDescent="0.2">
      <c r="A13" s="13" t="s">
        <v>11</v>
      </c>
      <c r="B13" s="41">
        <v>302</v>
      </c>
      <c r="C13" s="41">
        <v>29</v>
      </c>
      <c r="D13" s="41">
        <v>55</v>
      </c>
      <c r="E13" s="38">
        <v>175</v>
      </c>
      <c r="F13" s="49">
        <f t="shared" si="0"/>
        <v>43</v>
      </c>
    </row>
    <row r="14" spans="1:9" ht="12.5" thickBot="1" x14ac:dyDescent="0.25">
      <c r="A14" s="14" t="s">
        <v>58</v>
      </c>
      <c r="B14" s="26">
        <f>SUM(B8:B13)</f>
        <v>2733</v>
      </c>
      <c r="C14" s="27">
        <f>SUM(C8:C13)</f>
        <v>302</v>
      </c>
      <c r="D14" s="27">
        <f>SUM(D8:D13)</f>
        <v>635</v>
      </c>
      <c r="E14" s="28">
        <f>SUM(E8:E13)</f>
        <v>1250</v>
      </c>
      <c r="F14" s="50">
        <f t="shared" si="0"/>
        <v>546</v>
      </c>
    </row>
    <row r="15" spans="1:9" x14ac:dyDescent="0.2">
      <c r="A15" s="12" t="s">
        <v>13</v>
      </c>
      <c r="B15" s="33">
        <v>811</v>
      </c>
      <c r="C15" s="34">
        <v>29</v>
      </c>
      <c r="D15" s="34">
        <v>90</v>
      </c>
      <c r="E15" s="35">
        <v>500</v>
      </c>
      <c r="F15" s="48">
        <f t="shared" si="0"/>
        <v>192</v>
      </c>
    </row>
    <row r="16" spans="1:9" x14ac:dyDescent="0.2">
      <c r="A16" s="13" t="s">
        <v>14</v>
      </c>
      <c r="B16" s="36">
        <v>1845</v>
      </c>
      <c r="C16" s="37">
        <v>171</v>
      </c>
      <c r="D16" s="37">
        <v>316</v>
      </c>
      <c r="E16" s="38">
        <v>897</v>
      </c>
      <c r="F16" s="49">
        <f t="shared" si="0"/>
        <v>461</v>
      </c>
    </row>
    <row r="17" spans="1:6" x14ac:dyDescent="0.2">
      <c r="A17" s="13" t="s">
        <v>15</v>
      </c>
      <c r="B17" s="36">
        <v>903</v>
      </c>
      <c r="C17" s="37">
        <v>98</v>
      </c>
      <c r="D17" s="37">
        <v>277</v>
      </c>
      <c r="E17" s="38">
        <v>368</v>
      </c>
      <c r="F17" s="49">
        <f t="shared" si="0"/>
        <v>160</v>
      </c>
    </row>
    <row r="18" spans="1:6" x14ac:dyDescent="0.2">
      <c r="A18" s="13" t="s">
        <v>16</v>
      </c>
      <c r="B18" s="36">
        <v>110</v>
      </c>
      <c r="C18" s="37">
        <v>11</v>
      </c>
      <c r="D18" s="37">
        <v>28</v>
      </c>
      <c r="E18" s="38">
        <v>55</v>
      </c>
      <c r="F18" s="49">
        <f t="shared" si="0"/>
        <v>16</v>
      </c>
    </row>
    <row r="19" spans="1:6" x14ac:dyDescent="0.2">
      <c r="A19" s="13" t="s">
        <v>17</v>
      </c>
      <c r="B19" s="36">
        <v>1052</v>
      </c>
      <c r="C19" s="37">
        <v>72</v>
      </c>
      <c r="D19" s="37">
        <v>204</v>
      </c>
      <c r="E19" s="38">
        <v>676</v>
      </c>
      <c r="F19" s="49">
        <f t="shared" si="0"/>
        <v>100</v>
      </c>
    </row>
    <row r="20" spans="1:6" x14ac:dyDescent="0.2">
      <c r="A20" s="13" t="s">
        <v>18</v>
      </c>
      <c r="B20" s="36">
        <v>26</v>
      </c>
      <c r="C20" s="37">
        <v>2</v>
      </c>
      <c r="D20" s="37">
        <v>11</v>
      </c>
      <c r="E20" s="38">
        <v>10</v>
      </c>
      <c r="F20" s="49">
        <f t="shared" si="0"/>
        <v>3</v>
      </c>
    </row>
    <row r="21" spans="1:6" x14ac:dyDescent="0.2">
      <c r="A21" s="13" t="s">
        <v>19</v>
      </c>
      <c r="B21" s="36">
        <v>90</v>
      </c>
      <c r="C21" s="37">
        <v>3</v>
      </c>
      <c r="D21" s="37">
        <v>22</v>
      </c>
      <c r="E21" s="38">
        <v>51</v>
      </c>
      <c r="F21" s="49">
        <f t="shared" si="0"/>
        <v>14</v>
      </c>
    </row>
    <row r="22" spans="1:6" x14ac:dyDescent="0.2">
      <c r="A22" s="13" t="s">
        <v>24</v>
      </c>
      <c r="B22" s="36">
        <v>123</v>
      </c>
      <c r="C22" s="37">
        <v>14</v>
      </c>
      <c r="D22" s="37">
        <v>24</v>
      </c>
      <c r="E22" s="38">
        <v>79</v>
      </c>
      <c r="F22" s="49">
        <f t="shared" si="0"/>
        <v>6</v>
      </c>
    </row>
    <row r="23" spans="1:6" x14ac:dyDescent="0.2">
      <c r="A23" s="13" t="s">
        <v>27</v>
      </c>
      <c r="B23" s="36">
        <v>303</v>
      </c>
      <c r="C23" s="37">
        <v>11</v>
      </c>
      <c r="D23" s="37">
        <v>38</v>
      </c>
      <c r="E23" s="38">
        <v>213</v>
      </c>
      <c r="F23" s="49">
        <f t="shared" si="0"/>
        <v>41</v>
      </c>
    </row>
    <row r="24" spans="1:6" ht="12.5" thickBot="1" x14ac:dyDescent="0.25">
      <c r="A24" s="14" t="s">
        <v>59</v>
      </c>
      <c r="B24" s="26">
        <f>SUM(B15:B23)</f>
        <v>5263</v>
      </c>
      <c r="C24" s="27">
        <f>SUM(C15:C23)</f>
        <v>411</v>
      </c>
      <c r="D24" s="27">
        <f>SUM(D15:D23)</f>
        <v>1010</v>
      </c>
      <c r="E24" s="28">
        <f>SUM(E15:E23)</f>
        <v>2849</v>
      </c>
      <c r="F24" s="50">
        <f t="shared" si="0"/>
        <v>993</v>
      </c>
    </row>
    <row r="25" spans="1:6" x14ac:dyDescent="0.2">
      <c r="A25" s="12" t="s">
        <v>20</v>
      </c>
      <c r="B25" s="54">
        <v>132</v>
      </c>
      <c r="C25" s="31">
        <v>27</v>
      </c>
      <c r="D25" s="55">
        <v>19</v>
      </c>
      <c r="E25" s="35">
        <v>66</v>
      </c>
      <c r="F25" s="48">
        <f t="shared" si="0"/>
        <v>20</v>
      </c>
    </row>
    <row r="26" spans="1:6" x14ac:dyDescent="0.2">
      <c r="A26" s="13" t="s">
        <v>21</v>
      </c>
      <c r="B26" s="56">
        <v>63</v>
      </c>
      <c r="C26" s="37">
        <v>5</v>
      </c>
      <c r="D26" s="41">
        <v>16</v>
      </c>
      <c r="E26" s="38">
        <v>25</v>
      </c>
      <c r="F26" s="49">
        <f t="shared" si="0"/>
        <v>17</v>
      </c>
    </row>
    <row r="27" spans="1:6" x14ac:dyDescent="0.2">
      <c r="A27" s="13" t="s">
        <v>22</v>
      </c>
      <c r="B27" s="56">
        <v>61</v>
      </c>
      <c r="C27" s="37">
        <v>4</v>
      </c>
      <c r="D27" s="41">
        <v>11</v>
      </c>
      <c r="E27" s="38">
        <v>20</v>
      </c>
      <c r="F27" s="49">
        <f t="shared" si="0"/>
        <v>26</v>
      </c>
    </row>
    <row r="28" spans="1:6" x14ac:dyDescent="0.2">
      <c r="A28" s="13" t="s">
        <v>23</v>
      </c>
      <c r="B28" s="56">
        <v>27</v>
      </c>
      <c r="C28" s="37">
        <v>2</v>
      </c>
      <c r="D28" s="41">
        <v>6</v>
      </c>
      <c r="E28" s="38">
        <v>9</v>
      </c>
      <c r="F28" s="49">
        <f t="shared" si="0"/>
        <v>10</v>
      </c>
    </row>
    <row r="29" spans="1:6" ht="12.5" thickBot="1" x14ac:dyDescent="0.25">
      <c r="A29" s="14" t="s">
        <v>60</v>
      </c>
      <c r="B29" s="26">
        <f>SUM(B25:B28)</f>
        <v>283</v>
      </c>
      <c r="C29" s="27">
        <f>SUM(C25:C28)</f>
        <v>38</v>
      </c>
      <c r="D29" s="27">
        <f>SUM(D25:D28)</f>
        <v>52</v>
      </c>
      <c r="E29" s="28">
        <f>SUM(E25:E28)</f>
        <v>120</v>
      </c>
      <c r="F29" s="50">
        <f t="shared" si="0"/>
        <v>73</v>
      </c>
    </row>
    <row r="30" spans="1:6" x14ac:dyDescent="0.2">
      <c r="A30" s="12" t="s">
        <v>25</v>
      </c>
      <c r="B30" s="54">
        <v>448</v>
      </c>
      <c r="C30" s="34">
        <v>38</v>
      </c>
      <c r="D30" s="34">
        <v>81</v>
      </c>
      <c r="E30" s="35">
        <v>251</v>
      </c>
      <c r="F30" s="48">
        <f t="shared" si="0"/>
        <v>78</v>
      </c>
    </row>
    <row r="31" spans="1:6" x14ac:dyDescent="0.2">
      <c r="A31" s="13" t="s">
        <v>26</v>
      </c>
      <c r="B31" s="56">
        <v>120</v>
      </c>
      <c r="C31" s="37">
        <v>2</v>
      </c>
      <c r="D31" s="37">
        <v>31</v>
      </c>
      <c r="E31" s="38">
        <v>65</v>
      </c>
      <c r="F31" s="49">
        <f t="shared" si="0"/>
        <v>22</v>
      </c>
    </row>
    <row r="32" spans="1:6" x14ac:dyDescent="0.2">
      <c r="A32" s="13" t="s">
        <v>28</v>
      </c>
      <c r="B32" s="56">
        <v>617</v>
      </c>
      <c r="C32" s="37">
        <v>15</v>
      </c>
      <c r="D32" s="37">
        <v>135</v>
      </c>
      <c r="E32" s="38">
        <v>377</v>
      </c>
      <c r="F32" s="49">
        <f t="shared" si="0"/>
        <v>90</v>
      </c>
    </row>
    <row r="33" spans="1:6" x14ac:dyDescent="0.2">
      <c r="A33" s="13" t="s">
        <v>29</v>
      </c>
      <c r="B33" s="56">
        <v>290</v>
      </c>
      <c r="C33" s="37">
        <v>5</v>
      </c>
      <c r="D33" s="37">
        <v>17</v>
      </c>
      <c r="E33" s="38">
        <v>203</v>
      </c>
      <c r="F33" s="49">
        <f t="shared" si="0"/>
        <v>65</v>
      </c>
    </row>
    <row r="34" spans="1:6" ht="12.5" thickBot="1" x14ac:dyDescent="0.25">
      <c r="A34" s="14" t="s">
        <v>61</v>
      </c>
      <c r="B34" s="26">
        <f>SUM(B30:B33)</f>
        <v>1475</v>
      </c>
      <c r="C34" s="27">
        <f>SUM(C30:C33)</f>
        <v>60</v>
      </c>
      <c r="D34" s="27">
        <f>SUM(D30:D33)</f>
        <v>264</v>
      </c>
      <c r="E34" s="28">
        <f>SUM(E30:E33)</f>
        <v>896</v>
      </c>
      <c r="F34" s="50">
        <f t="shared" si="0"/>
        <v>255</v>
      </c>
    </row>
    <row r="35" spans="1:6" x14ac:dyDescent="0.2">
      <c r="A35" s="12" t="s">
        <v>30</v>
      </c>
      <c r="B35" s="54">
        <v>82</v>
      </c>
      <c r="C35" s="31">
        <v>0</v>
      </c>
      <c r="D35" s="31">
        <v>10</v>
      </c>
      <c r="E35" s="48">
        <v>59</v>
      </c>
      <c r="F35" s="48">
        <f t="shared" si="0"/>
        <v>13</v>
      </c>
    </row>
    <row r="36" spans="1:6" x14ac:dyDescent="0.2">
      <c r="A36" s="13" t="s">
        <v>31</v>
      </c>
      <c r="B36" s="56">
        <v>97</v>
      </c>
      <c r="C36" s="37">
        <v>1</v>
      </c>
      <c r="D36" s="37">
        <v>10</v>
      </c>
      <c r="E36" s="49">
        <v>80</v>
      </c>
      <c r="F36" s="49">
        <f t="shared" si="0"/>
        <v>6</v>
      </c>
    </row>
    <row r="37" spans="1:6" x14ac:dyDescent="0.2">
      <c r="A37" s="13" t="s">
        <v>32</v>
      </c>
      <c r="B37" s="56">
        <v>15</v>
      </c>
      <c r="C37" s="37">
        <v>0</v>
      </c>
      <c r="D37" s="37">
        <v>5</v>
      </c>
      <c r="E37" s="49">
        <v>9</v>
      </c>
      <c r="F37" s="49">
        <f t="shared" si="0"/>
        <v>1</v>
      </c>
    </row>
    <row r="38" spans="1:6" x14ac:dyDescent="0.2">
      <c r="A38" s="13" t="s">
        <v>33</v>
      </c>
      <c r="B38" s="56">
        <v>356</v>
      </c>
      <c r="C38" s="37">
        <v>27</v>
      </c>
      <c r="D38" s="37">
        <v>105</v>
      </c>
      <c r="E38" s="49">
        <v>180</v>
      </c>
      <c r="F38" s="49">
        <f t="shared" si="0"/>
        <v>44</v>
      </c>
    </row>
    <row r="39" spans="1:6" x14ac:dyDescent="0.2">
      <c r="A39" s="13" t="s">
        <v>34</v>
      </c>
      <c r="B39" s="56">
        <v>103</v>
      </c>
      <c r="C39" s="37">
        <v>1</v>
      </c>
      <c r="D39" s="37">
        <v>13</v>
      </c>
      <c r="E39" s="49">
        <v>80</v>
      </c>
      <c r="F39" s="49">
        <f t="shared" si="0"/>
        <v>9</v>
      </c>
    </row>
    <row r="40" spans="1:6" x14ac:dyDescent="0.2">
      <c r="A40" s="13" t="s">
        <v>35</v>
      </c>
      <c r="B40" s="56">
        <v>29</v>
      </c>
      <c r="C40" s="37">
        <v>0</v>
      </c>
      <c r="D40" s="37">
        <v>2</v>
      </c>
      <c r="E40" s="49">
        <v>27</v>
      </c>
      <c r="F40" s="49">
        <f t="shared" si="0"/>
        <v>0</v>
      </c>
    </row>
    <row r="41" spans="1:6" ht="12.5" thickBot="1" x14ac:dyDescent="0.25">
      <c r="A41" s="14" t="s">
        <v>62</v>
      </c>
      <c r="B41" s="26">
        <f>SUM(B35:B40)</f>
        <v>682</v>
      </c>
      <c r="C41" s="27">
        <f>SUM(C35:C40)</f>
        <v>29</v>
      </c>
      <c r="D41" s="27">
        <f>SUM(D35:D40)</f>
        <v>145</v>
      </c>
      <c r="E41" s="28">
        <f>SUM(E35:E40)</f>
        <v>435</v>
      </c>
      <c r="F41" s="50">
        <f t="shared" si="0"/>
        <v>73</v>
      </c>
    </row>
    <row r="42" spans="1:6" x14ac:dyDescent="0.2">
      <c r="A42" s="12" t="s">
        <v>36</v>
      </c>
      <c r="B42" s="54">
        <v>255</v>
      </c>
      <c r="C42" s="34">
        <v>21</v>
      </c>
      <c r="D42" s="34">
        <v>67</v>
      </c>
      <c r="E42" s="48">
        <v>121</v>
      </c>
      <c r="F42" s="48">
        <f t="shared" si="0"/>
        <v>46</v>
      </c>
    </row>
    <row r="43" spans="1:6" x14ac:dyDescent="0.2">
      <c r="A43" s="13" t="s">
        <v>37</v>
      </c>
      <c r="B43" s="56">
        <v>424</v>
      </c>
      <c r="C43" s="37">
        <v>21</v>
      </c>
      <c r="D43" s="37">
        <v>59</v>
      </c>
      <c r="E43" s="49">
        <v>319</v>
      </c>
      <c r="F43" s="49">
        <f t="shared" si="0"/>
        <v>25</v>
      </c>
    </row>
    <row r="44" spans="1:6" x14ac:dyDescent="0.2">
      <c r="A44" s="13" t="s">
        <v>38</v>
      </c>
      <c r="B44" s="56">
        <v>495</v>
      </c>
      <c r="C44" s="37">
        <v>30</v>
      </c>
      <c r="D44" s="37">
        <v>75</v>
      </c>
      <c r="E44" s="49">
        <v>245</v>
      </c>
      <c r="F44" s="49">
        <f t="shared" si="0"/>
        <v>145</v>
      </c>
    </row>
    <row r="45" spans="1:6" x14ac:dyDescent="0.2">
      <c r="A45" s="13" t="s">
        <v>39</v>
      </c>
      <c r="B45" s="56">
        <v>219</v>
      </c>
      <c r="C45" s="37">
        <v>23</v>
      </c>
      <c r="D45" s="37">
        <v>53</v>
      </c>
      <c r="E45" s="49">
        <v>105</v>
      </c>
      <c r="F45" s="49">
        <f t="shared" si="0"/>
        <v>38</v>
      </c>
    </row>
    <row r="46" spans="1:6" x14ac:dyDescent="0.2">
      <c r="A46" s="13" t="s">
        <v>40</v>
      </c>
      <c r="B46" s="56">
        <v>76</v>
      </c>
      <c r="C46" s="37">
        <v>8</v>
      </c>
      <c r="D46" s="37">
        <v>11</v>
      </c>
      <c r="E46" s="49">
        <v>52</v>
      </c>
      <c r="F46" s="49">
        <f t="shared" si="0"/>
        <v>5</v>
      </c>
    </row>
    <row r="47" spans="1:6" ht="12.5" thickBot="1" x14ac:dyDescent="0.25">
      <c r="A47" s="14" t="s">
        <v>63</v>
      </c>
      <c r="B47" s="26">
        <f>SUM(B42:B46)</f>
        <v>1469</v>
      </c>
      <c r="C47" s="27">
        <f>SUM(C42:C46)</f>
        <v>103</v>
      </c>
      <c r="D47" s="27">
        <f>SUM(D42:D46)</f>
        <v>265</v>
      </c>
      <c r="E47" s="28">
        <f>SUM(E42:E46)</f>
        <v>842</v>
      </c>
      <c r="F47" s="50">
        <f t="shared" si="0"/>
        <v>259</v>
      </c>
    </row>
    <row r="48" spans="1:6" x14ac:dyDescent="0.2">
      <c r="A48" s="12" t="s">
        <v>41</v>
      </c>
      <c r="B48" s="54">
        <v>59</v>
      </c>
      <c r="C48" s="34">
        <v>2</v>
      </c>
      <c r="D48" s="34">
        <v>21</v>
      </c>
      <c r="E48" s="48">
        <v>32</v>
      </c>
      <c r="F48" s="48">
        <f t="shared" si="0"/>
        <v>4</v>
      </c>
    </row>
    <row r="49" spans="1:6" x14ac:dyDescent="0.2">
      <c r="A49" s="13" t="s">
        <v>42</v>
      </c>
      <c r="B49" s="56">
        <v>236</v>
      </c>
      <c r="C49" s="37">
        <v>5</v>
      </c>
      <c r="D49" s="37">
        <v>22</v>
      </c>
      <c r="E49" s="49">
        <v>200</v>
      </c>
      <c r="F49" s="49">
        <f t="shared" si="0"/>
        <v>9</v>
      </c>
    </row>
    <row r="50" spans="1:6" x14ac:dyDescent="0.2">
      <c r="A50" s="13" t="s">
        <v>43</v>
      </c>
      <c r="B50" s="56">
        <v>108</v>
      </c>
      <c r="C50" s="37">
        <v>8</v>
      </c>
      <c r="D50" s="37">
        <v>32</v>
      </c>
      <c r="E50" s="49">
        <v>65</v>
      </c>
      <c r="F50" s="49">
        <f t="shared" si="0"/>
        <v>3</v>
      </c>
    </row>
    <row r="51" spans="1:6" x14ac:dyDescent="0.2">
      <c r="A51" s="13" t="s">
        <v>44</v>
      </c>
      <c r="B51" s="56">
        <v>56</v>
      </c>
      <c r="C51" s="37">
        <v>5</v>
      </c>
      <c r="D51" s="37">
        <v>17</v>
      </c>
      <c r="E51" s="49">
        <v>24</v>
      </c>
      <c r="F51" s="49">
        <f t="shared" si="0"/>
        <v>10</v>
      </c>
    </row>
    <row r="52" spans="1:6" ht="12.5" thickBot="1" x14ac:dyDescent="0.25">
      <c r="A52" s="14" t="s">
        <v>64</v>
      </c>
      <c r="B52" s="26">
        <f>SUM(B48:B51)</f>
        <v>459</v>
      </c>
      <c r="C52" s="27">
        <f>SUM(C48:C51)</f>
        <v>20</v>
      </c>
      <c r="D52" s="27">
        <f>SUM(D48:D51)</f>
        <v>92</v>
      </c>
      <c r="E52" s="28">
        <f>SUM(E48:E51)</f>
        <v>321</v>
      </c>
      <c r="F52" s="50">
        <f t="shared" si="0"/>
        <v>26</v>
      </c>
    </row>
    <row r="53" spans="1:6" x14ac:dyDescent="0.2">
      <c r="A53" s="12" t="s">
        <v>45</v>
      </c>
      <c r="B53" s="54">
        <v>180</v>
      </c>
      <c r="C53" s="34">
        <v>12</v>
      </c>
      <c r="D53" s="34">
        <v>36</v>
      </c>
      <c r="E53" s="48">
        <v>89</v>
      </c>
      <c r="F53" s="48">
        <f t="shared" si="0"/>
        <v>43</v>
      </c>
    </row>
    <row r="54" spans="1:6" x14ac:dyDescent="0.2">
      <c r="A54" s="13" t="s">
        <v>46</v>
      </c>
      <c r="B54" s="56">
        <v>52</v>
      </c>
      <c r="C54" s="37">
        <v>3</v>
      </c>
      <c r="D54" s="37">
        <v>8</v>
      </c>
      <c r="E54" s="49">
        <v>31</v>
      </c>
      <c r="F54" s="49">
        <f t="shared" si="0"/>
        <v>10</v>
      </c>
    </row>
    <row r="55" spans="1:6" x14ac:dyDescent="0.2">
      <c r="A55" s="13" t="s">
        <v>47</v>
      </c>
      <c r="B55" s="56">
        <v>92</v>
      </c>
      <c r="C55" s="37">
        <v>3</v>
      </c>
      <c r="D55" s="37">
        <v>15</v>
      </c>
      <c r="E55" s="49">
        <v>59</v>
      </c>
      <c r="F55" s="49">
        <f t="shared" si="0"/>
        <v>15</v>
      </c>
    </row>
    <row r="56" spans="1:6" x14ac:dyDescent="0.2">
      <c r="A56" s="13" t="s">
        <v>48</v>
      </c>
      <c r="B56" s="56">
        <v>959</v>
      </c>
      <c r="C56" s="37">
        <v>75</v>
      </c>
      <c r="D56" s="37">
        <v>207</v>
      </c>
      <c r="E56" s="49">
        <v>446</v>
      </c>
      <c r="F56" s="49">
        <f t="shared" si="0"/>
        <v>231</v>
      </c>
    </row>
    <row r="57" spans="1:6" x14ac:dyDescent="0.2">
      <c r="A57" s="13" t="s">
        <v>49</v>
      </c>
      <c r="B57" s="56">
        <v>250</v>
      </c>
      <c r="C57" s="37">
        <v>14</v>
      </c>
      <c r="D57" s="37">
        <v>44</v>
      </c>
      <c r="E57" s="49">
        <v>71</v>
      </c>
      <c r="F57" s="49">
        <f t="shared" si="0"/>
        <v>121</v>
      </c>
    </row>
    <row r="58" spans="1:6" x14ac:dyDescent="0.2">
      <c r="A58" s="13" t="s">
        <v>50</v>
      </c>
      <c r="B58" s="56">
        <v>255</v>
      </c>
      <c r="C58" s="37">
        <v>11</v>
      </c>
      <c r="D58" s="37">
        <v>47</v>
      </c>
      <c r="E58" s="49">
        <v>117</v>
      </c>
      <c r="F58" s="49">
        <f t="shared" si="0"/>
        <v>80</v>
      </c>
    </row>
    <row r="59" spans="1:6" x14ac:dyDescent="0.2">
      <c r="A59" s="13" t="s">
        <v>51</v>
      </c>
      <c r="B59" s="56">
        <v>216</v>
      </c>
      <c r="C59" s="37">
        <v>15</v>
      </c>
      <c r="D59" s="37">
        <v>26</v>
      </c>
      <c r="E59" s="49">
        <v>85</v>
      </c>
      <c r="F59" s="51">
        <f t="shared" si="0"/>
        <v>90</v>
      </c>
    </row>
    <row r="60" spans="1:6" ht="12.5" thickBot="1" x14ac:dyDescent="0.25">
      <c r="A60" s="14" t="s">
        <v>65</v>
      </c>
      <c r="B60" s="26">
        <f>SUM(B53:B59)</f>
        <v>2004</v>
      </c>
      <c r="C60" s="27">
        <f>SUM(C53:C59)</f>
        <v>133</v>
      </c>
      <c r="D60" s="27">
        <f>SUM(D53:D59)</f>
        <v>383</v>
      </c>
      <c r="E60" s="28">
        <f>SUM(E53:E59)</f>
        <v>898</v>
      </c>
      <c r="F60" s="50">
        <f t="shared" si="0"/>
        <v>590</v>
      </c>
    </row>
    <row r="61" spans="1:6" ht="12.5" thickBot="1" x14ac:dyDescent="0.25">
      <c r="A61" s="15" t="s">
        <v>52</v>
      </c>
      <c r="B61" s="57">
        <v>64</v>
      </c>
      <c r="C61" s="58">
        <v>3</v>
      </c>
      <c r="D61" s="58">
        <v>14</v>
      </c>
      <c r="E61" s="52">
        <v>33</v>
      </c>
      <c r="F61" s="52">
        <f t="shared" si="0"/>
        <v>14</v>
      </c>
    </row>
    <row r="62" spans="1:6" ht="13" thickTop="1" thickBot="1" x14ac:dyDescent="0.25">
      <c r="A62" s="16" t="s">
        <v>66</v>
      </c>
      <c r="B62" s="17">
        <f>B5+B14+B24+B29+B34+B41+B47+B52+B60+B61</f>
        <v>42194</v>
      </c>
      <c r="C62" s="21">
        <f>C5+C14+C24+C29+C34+C41+C47+C52+C60+C61</f>
        <v>5705</v>
      </c>
      <c r="D62" s="21">
        <f>D5+D14+D24+D29+D34+D41+D47+D52+D60+D61</f>
        <v>13902</v>
      </c>
      <c r="E62" s="22">
        <f>E5+E14+E24+E29+E34+E41+E47+E52+E60+E61</f>
        <v>17281</v>
      </c>
      <c r="F62" s="53">
        <f t="shared" si="0"/>
        <v>5306</v>
      </c>
    </row>
    <row r="63" spans="1:6" ht="13" x14ac:dyDescent="0.2">
      <c r="B63" s="5"/>
      <c r="C63" s="5"/>
      <c r="D63" s="5"/>
      <c r="E63" s="5"/>
      <c r="F63" s="5"/>
    </row>
  </sheetData>
  <phoneticPr fontId="8"/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48B5C-9226-4A8C-976A-E1FA2E4799D7}">
  <sheetPr>
    <tabColor theme="6" tint="0.39997558519241921"/>
  </sheetPr>
  <dimension ref="A1:I63"/>
  <sheetViews>
    <sheetView zoomScaleNormal="100" workbookViewId="0">
      <selection activeCell="A3" sqref="A3"/>
    </sheetView>
  </sheetViews>
  <sheetFormatPr defaultColWidth="9" defaultRowHeight="12" x14ac:dyDescent="0.2"/>
  <cols>
    <col min="1" max="5" width="13.08984375" style="1" customWidth="1"/>
    <col min="6" max="6" width="26" style="1" customWidth="1"/>
    <col min="7" max="7" width="25.6328125" style="1" customWidth="1"/>
    <col min="8" max="8" width="7.90625" style="1" bestFit="1" customWidth="1"/>
    <col min="9" max="16384" width="9" style="1"/>
  </cols>
  <sheetData>
    <row r="1" spans="1:9" x14ac:dyDescent="0.2">
      <c r="A1" s="2" t="s">
        <v>73</v>
      </c>
      <c r="B1" s="42"/>
      <c r="C1" s="42"/>
      <c r="D1" s="42"/>
      <c r="E1" s="43"/>
      <c r="F1" s="43"/>
    </row>
    <row r="2" spans="1:9" x14ac:dyDescent="0.2">
      <c r="A2" s="3"/>
      <c r="B2" s="3"/>
      <c r="C2" s="3"/>
      <c r="D2" s="3"/>
      <c r="E2" s="3"/>
      <c r="F2" s="3"/>
    </row>
    <row r="3" spans="1:9" ht="12.5" thickBot="1" x14ac:dyDescent="0.25">
      <c r="A3" s="3"/>
      <c r="B3" s="3"/>
      <c r="C3" s="3"/>
      <c r="D3" s="3"/>
      <c r="F3" s="4" t="s">
        <v>74</v>
      </c>
    </row>
    <row r="4" spans="1:9" ht="12.5" thickBot="1" x14ac:dyDescent="0.25">
      <c r="A4" s="8" t="s">
        <v>0</v>
      </c>
      <c r="B4" s="29" t="s">
        <v>53</v>
      </c>
      <c r="C4" s="30" t="s">
        <v>54</v>
      </c>
      <c r="D4" s="30" t="s">
        <v>55</v>
      </c>
      <c r="E4" s="30" t="s">
        <v>56</v>
      </c>
      <c r="F4" s="44" t="s">
        <v>69</v>
      </c>
    </row>
    <row r="5" spans="1:9" ht="12.5" thickBot="1" x14ac:dyDescent="0.25">
      <c r="A5" s="9" t="s">
        <v>1</v>
      </c>
      <c r="B5" s="39">
        <v>29890</v>
      </c>
      <c r="C5" s="31">
        <v>5219</v>
      </c>
      <c r="D5" s="31">
        <v>12164</v>
      </c>
      <c r="E5" s="32">
        <v>9949</v>
      </c>
      <c r="F5" s="45">
        <f>B5-C5-D5-E5</f>
        <v>2558</v>
      </c>
    </row>
    <row r="6" spans="1:9" ht="13" thickTop="1" thickBot="1" x14ac:dyDescent="0.25">
      <c r="A6" s="10" t="s">
        <v>57</v>
      </c>
      <c r="B6" s="18">
        <f>SUM(B62,-B5)</f>
        <v>14028</v>
      </c>
      <c r="C6" s="19">
        <f>SUM(C62,-C5)</f>
        <v>1001</v>
      </c>
      <c r="D6" s="19">
        <f>SUM(D62,-D5)</f>
        <v>2960</v>
      </c>
      <c r="E6" s="20">
        <f>SUM(E62,-E5)</f>
        <v>6985</v>
      </c>
      <c r="F6" s="46">
        <f t="shared" ref="F6:F62" si="0">B6-C6-D6-E6</f>
        <v>3082</v>
      </c>
      <c r="G6" s="1" t="s">
        <v>67</v>
      </c>
    </row>
    <row r="7" spans="1:9" ht="13" thickTop="1" thickBot="1" x14ac:dyDescent="0.25">
      <c r="A7" s="11"/>
      <c r="B7" s="23"/>
      <c r="C7" s="24"/>
      <c r="D7" s="24"/>
      <c r="E7" s="25"/>
      <c r="F7" s="47">
        <f t="shared" si="0"/>
        <v>0</v>
      </c>
      <c r="G7" s="1" t="s">
        <v>4</v>
      </c>
      <c r="H7" s="6">
        <f>H10/H12</f>
        <v>5.366626178890798E-2</v>
      </c>
    </row>
    <row r="8" spans="1:9" x14ac:dyDescent="0.2">
      <c r="A8" s="12" t="s">
        <v>2</v>
      </c>
      <c r="B8" s="40">
        <v>365</v>
      </c>
      <c r="C8" s="40">
        <v>22</v>
      </c>
      <c r="D8" s="40">
        <v>77</v>
      </c>
      <c r="E8" s="35">
        <v>127</v>
      </c>
      <c r="F8" s="48">
        <f t="shared" si="0"/>
        <v>139</v>
      </c>
      <c r="G8" s="1" t="s">
        <v>6</v>
      </c>
      <c r="H8" s="6">
        <f>H11/H12</f>
        <v>1.8480999665181571E-2</v>
      </c>
    </row>
    <row r="9" spans="1:9" x14ac:dyDescent="0.2">
      <c r="A9" s="13" t="s">
        <v>3</v>
      </c>
      <c r="B9" s="41">
        <v>1136</v>
      </c>
      <c r="C9" s="41">
        <v>177</v>
      </c>
      <c r="D9" s="41">
        <v>387</v>
      </c>
      <c r="E9" s="38">
        <v>431</v>
      </c>
      <c r="F9" s="49">
        <f t="shared" si="0"/>
        <v>141</v>
      </c>
    </row>
    <row r="10" spans="1:9" x14ac:dyDescent="0.2">
      <c r="A10" s="13" t="s">
        <v>5</v>
      </c>
      <c r="B10" s="41">
        <v>474</v>
      </c>
      <c r="C10" s="41">
        <v>41</v>
      </c>
      <c r="D10" s="41">
        <v>75</v>
      </c>
      <c r="E10" s="38">
        <v>184</v>
      </c>
      <c r="F10" s="49">
        <f t="shared" si="0"/>
        <v>174</v>
      </c>
      <c r="G10" s="1" t="s">
        <v>9</v>
      </c>
      <c r="H10" s="7">
        <f>B62</f>
        <v>43918</v>
      </c>
      <c r="I10" s="1" t="s">
        <v>10</v>
      </c>
    </row>
    <row r="11" spans="1:9" x14ac:dyDescent="0.2">
      <c r="A11" s="13" t="s">
        <v>7</v>
      </c>
      <c r="B11" s="41">
        <v>70</v>
      </c>
      <c r="C11" s="41">
        <v>8</v>
      </c>
      <c r="D11" s="41">
        <v>15</v>
      </c>
      <c r="E11" s="38">
        <v>35</v>
      </c>
      <c r="F11" s="49">
        <f t="shared" si="0"/>
        <v>12</v>
      </c>
      <c r="G11" s="1" t="s">
        <v>12</v>
      </c>
      <c r="H11" s="7">
        <f>D62</f>
        <v>15124</v>
      </c>
      <c r="I11" s="1" t="s">
        <v>10</v>
      </c>
    </row>
    <row r="12" spans="1:9" x14ac:dyDescent="0.2">
      <c r="A12" s="13" t="s">
        <v>8</v>
      </c>
      <c r="B12" s="41">
        <v>327</v>
      </c>
      <c r="C12" s="41">
        <v>19</v>
      </c>
      <c r="D12" s="41">
        <v>60</v>
      </c>
      <c r="E12" s="38">
        <v>155</v>
      </c>
      <c r="F12" s="49">
        <f t="shared" si="0"/>
        <v>93</v>
      </c>
      <c r="G12" s="1" t="s">
        <v>70</v>
      </c>
      <c r="H12" s="1">
        <v>818354</v>
      </c>
      <c r="I12" s="1" t="s">
        <v>68</v>
      </c>
    </row>
    <row r="13" spans="1:9" x14ac:dyDescent="0.2">
      <c r="A13" s="13" t="s">
        <v>11</v>
      </c>
      <c r="B13" s="41">
        <v>271</v>
      </c>
      <c r="C13" s="41">
        <v>21</v>
      </c>
      <c r="D13" s="41">
        <v>60</v>
      </c>
      <c r="E13" s="38">
        <v>145</v>
      </c>
      <c r="F13" s="49">
        <f t="shared" si="0"/>
        <v>45</v>
      </c>
    </row>
    <row r="14" spans="1:9" ht="12.5" thickBot="1" x14ac:dyDescent="0.25">
      <c r="A14" s="14" t="s">
        <v>58</v>
      </c>
      <c r="B14" s="26">
        <f>SUM(B8:B13)</f>
        <v>2643</v>
      </c>
      <c r="C14" s="27">
        <f>SUM(C8:C13)</f>
        <v>288</v>
      </c>
      <c r="D14" s="27">
        <f>SUM(D8:D13)</f>
        <v>674</v>
      </c>
      <c r="E14" s="28">
        <f>SUM(E8:E13)</f>
        <v>1077</v>
      </c>
      <c r="F14" s="50">
        <f t="shared" si="0"/>
        <v>604</v>
      </c>
    </row>
    <row r="15" spans="1:9" x14ac:dyDescent="0.2">
      <c r="A15" s="12" t="s">
        <v>13</v>
      </c>
      <c r="B15" s="33">
        <v>743</v>
      </c>
      <c r="C15" s="34">
        <v>20</v>
      </c>
      <c r="D15" s="34">
        <v>96</v>
      </c>
      <c r="E15" s="35">
        <v>405</v>
      </c>
      <c r="F15" s="48">
        <f t="shared" si="0"/>
        <v>222</v>
      </c>
    </row>
    <row r="16" spans="1:9" x14ac:dyDescent="0.2">
      <c r="A16" s="13" t="s">
        <v>14</v>
      </c>
      <c r="B16" s="36">
        <v>1768</v>
      </c>
      <c r="C16" s="37">
        <v>126</v>
      </c>
      <c r="D16" s="37">
        <v>329</v>
      </c>
      <c r="E16" s="38">
        <v>796</v>
      </c>
      <c r="F16" s="49">
        <f t="shared" si="0"/>
        <v>517</v>
      </c>
    </row>
    <row r="17" spans="1:6" x14ac:dyDescent="0.2">
      <c r="A17" s="13" t="s">
        <v>15</v>
      </c>
      <c r="B17" s="36">
        <v>870</v>
      </c>
      <c r="C17" s="37">
        <v>104</v>
      </c>
      <c r="D17" s="37">
        <v>271</v>
      </c>
      <c r="E17" s="38">
        <v>365</v>
      </c>
      <c r="F17" s="49">
        <f t="shared" si="0"/>
        <v>130</v>
      </c>
    </row>
    <row r="18" spans="1:6" x14ac:dyDescent="0.2">
      <c r="A18" s="13" t="s">
        <v>16</v>
      </c>
      <c r="B18" s="36">
        <v>85</v>
      </c>
      <c r="C18" s="37">
        <v>15</v>
      </c>
      <c r="D18" s="37">
        <v>17</v>
      </c>
      <c r="E18" s="38">
        <v>47</v>
      </c>
      <c r="F18" s="49">
        <f t="shared" si="0"/>
        <v>6</v>
      </c>
    </row>
    <row r="19" spans="1:6" x14ac:dyDescent="0.2">
      <c r="A19" s="13" t="s">
        <v>17</v>
      </c>
      <c r="B19" s="36">
        <v>979</v>
      </c>
      <c r="C19" s="37">
        <v>68</v>
      </c>
      <c r="D19" s="37">
        <v>194</v>
      </c>
      <c r="E19" s="38">
        <v>616</v>
      </c>
      <c r="F19" s="49">
        <f t="shared" si="0"/>
        <v>101</v>
      </c>
    </row>
    <row r="20" spans="1:6" x14ac:dyDescent="0.2">
      <c r="A20" s="13" t="s">
        <v>18</v>
      </c>
      <c r="B20" s="36">
        <v>27</v>
      </c>
      <c r="C20" s="37">
        <v>2</v>
      </c>
      <c r="D20" s="37">
        <v>11</v>
      </c>
      <c r="E20" s="38">
        <v>13</v>
      </c>
      <c r="F20" s="49">
        <f t="shared" si="0"/>
        <v>1</v>
      </c>
    </row>
    <row r="21" spans="1:6" x14ac:dyDescent="0.2">
      <c r="A21" s="13" t="s">
        <v>19</v>
      </c>
      <c r="B21" s="36">
        <v>63</v>
      </c>
      <c r="C21" s="37">
        <v>2</v>
      </c>
      <c r="D21" s="37">
        <v>19</v>
      </c>
      <c r="E21" s="38">
        <v>32</v>
      </c>
      <c r="F21" s="49">
        <f t="shared" si="0"/>
        <v>10</v>
      </c>
    </row>
    <row r="22" spans="1:6" x14ac:dyDescent="0.2">
      <c r="A22" s="13" t="s">
        <v>24</v>
      </c>
      <c r="B22" s="36">
        <v>107</v>
      </c>
      <c r="C22" s="37">
        <v>17</v>
      </c>
      <c r="D22" s="37">
        <v>34</v>
      </c>
      <c r="E22" s="38">
        <v>49</v>
      </c>
      <c r="F22" s="49">
        <f t="shared" si="0"/>
        <v>7</v>
      </c>
    </row>
    <row r="23" spans="1:6" x14ac:dyDescent="0.2">
      <c r="A23" s="13" t="s">
        <v>27</v>
      </c>
      <c r="B23" s="36">
        <v>322</v>
      </c>
      <c r="C23" s="37">
        <v>14</v>
      </c>
      <c r="D23" s="37">
        <v>42</v>
      </c>
      <c r="E23" s="38">
        <v>197</v>
      </c>
      <c r="F23" s="49">
        <f t="shared" si="0"/>
        <v>69</v>
      </c>
    </row>
    <row r="24" spans="1:6" ht="12.5" thickBot="1" x14ac:dyDescent="0.25">
      <c r="A24" s="14" t="s">
        <v>59</v>
      </c>
      <c r="B24" s="26">
        <f>SUM(B15:B23)</f>
        <v>4964</v>
      </c>
      <c r="C24" s="27">
        <f>SUM(C15:C23)</f>
        <v>368</v>
      </c>
      <c r="D24" s="27">
        <f>SUM(D15:D23)</f>
        <v>1013</v>
      </c>
      <c r="E24" s="28">
        <f>SUM(E15:E23)</f>
        <v>2520</v>
      </c>
      <c r="F24" s="50">
        <f t="shared" si="0"/>
        <v>1063</v>
      </c>
    </row>
    <row r="25" spans="1:6" x14ac:dyDescent="0.2">
      <c r="A25" s="12" t="s">
        <v>20</v>
      </c>
      <c r="B25" s="54">
        <v>105</v>
      </c>
      <c r="C25" s="31">
        <v>11</v>
      </c>
      <c r="D25" s="55">
        <v>36</v>
      </c>
      <c r="E25" s="35">
        <v>47</v>
      </c>
      <c r="F25" s="48">
        <f t="shared" si="0"/>
        <v>11</v>
      </c>
    </row>
    <row r="26" spans="1:6" x14ac:dyDescent="0.2">
      <c r="A26" s="13" t="s">
        <v>21</v>
      </c>
      <c r="B26" s="56">
        <v>26</v>
      </c>
      <c r="C26" s="37">
        <v>0</v>
      </c>
      <c r="D26" s="41">
        <v>8</v>
      </c>
      <c r="E26" s="38">
        <v>11</v>
      </c>
      <c r="F26" s="49">
        <f t="shared" si="0"/>
        <v>7</v>
      </c>
    </row>
    <row r="27" spans="1:6" x14ac:dyDescent="0.2">
      <c r="A27" s="13" t="s">
        <v>22</v>
      </c>
      <c r="B27" s="56">
        <v>51</v>
      </c>
      <c r="C27" s="37">
        <v>1</v>
      </c>
      <c r="D27" s="41">
        <v>13</v>
      </c>
      <c r="E27" s="38">
        <v>20</v>
      </c>
      <c r="F27" s="49">
        <f t="shared" si="0"/>
        <v>17</v>
      </c>
    </row>
    <row r="28" spans="1:6" x14ac:dyDescent="0.2">
      <c r="A28" s="13" t="s">
        <v>23</v>
      </c>
      <c r="B28" s="56">
        <v>8</v>
      </c>
      <c r="C28" s="37">
        <v>1</v>
      </c>
      <c r="D28" s="41">
        <v>3</v>
      </c>
      <c r="E28" s="38">
        <v>0</v>
      </c>
      <c r="F28" s="49">
        <f t="shared" si="0"/>
        <v>4</v>
      </c>
    </row>
    <row r="29" spans="1:6" ht="12.5" thickBot="1" x14ac:dyDescent="0.25">
      <c r="A29" s="14" t="s">
        <v>60</v>
      </c>
      <c r="B29" s="26">
        <f>SUM(B25:B28)</f>
        <v>190</v>
      </c>
      <c r="C29" s="27">
        <f>SUM(C25:C28)</f>
        <v>13</v>
      </c>
      <c r="D29" s="27">
        <f>SUM(D25:D28)</f>
        <v>60</v>
      </c>
      <c r="E29" s="28">
        <f>SUM(E25:E28)</f>
        <v>78</v>
      </c>
      <c r="F29" s="50">
        <f t="shared" si="0"/>
        <v>39</v>
      </c>
    </row>
    <row r="30" spans="1:6" x14ac:dyDescent="0.2">
      <c r="A30" s="12" t="s">
        <v>25</v>
      </c>
      <c r="B30" s="54">
        <v>431</v>
      </c>
      <c r="C30" s="34">
        <v>36</v>
      </c>
      <c r="D30" s="34">
        <v>79</v>
      </c>
      <c r="E30" s="35">
        <v>236</v>
      </c>
      <c r="F30" s="48">
        <f t="shared" si="0"/>
        <v>80</v>
      </c>
    </row>
    <row r="31" spans="1:6" x14ac:dyDescent="0.2">
      <c r="A31" s="13" t="s">
        <v>26</v>
      </c>
      <c r="B31" s="56">
        <v>103</v>
      </c>
      <c r="C31" s="37">
        <v>11</v>
      </c>
      <c r="D31" s="37">
        <v>32</v>
      </c>
      <c r="E31" s="38">
        <v>39</v>
      </c>
      <c r="F31" s="49">
        <f t="shared" si="0"/>
        <v>21</v>
      </c>
    </row>
    <row r="32" spans="1:6" x14ac:dyDescent="0.2">
      <c r="A32" s="13" t="s">
        <v>28</v>
      </c>
      <c r="B32" s="56">
        <v>533</v>
      </c>
      <c r="C32" s="37">
        <v>9</v>
      </c>
      <c r="D32" s="37">
        <v>126</v>
      </c>
      <c r="E32" s="38">
        <v>300</v>
      </c>
      <c r="F32" s="49">
        <f t="shared" si="0"/>
        <v>98</v>
      </c>
    </row>
    <row r="33" spans="1:6" x14ac:dyDescent="0.2">
      <c r="A33" s="13" t="s">
        <v>29</v>
      </c>
      <c r="B33" s="56">
        <v>310</v>
      </c>
      <c r="C33" s="37">
        <v>6</v>
      </c>
      <c r="D33" s="37">
        <v>18</v>
      </c>
      <c r="E33" s="38">
        <v>216</v>
      </c>
      <c r="F33" s="49">
        <f t="shared" si="0"/>
        <v>70</v>
      </c>
    </row>
    <row r="34" spans="1:6" ht="12.5" thickBot="1" x14ac:dyDescent="0.25">
      <c r="A34" s="14" t="s">
        <v>61</v>
      </c>
      <c r="B34" s="26">
        <f>SUM(B30:B33)</f>
        <v>1377</v>
      </c>
      <c r="C34" s="27">
        <f>SUM(C30:C33)</f>
        <v>62</v>
      </c>
      <c r="D34" s="27">
        <f>SUM(D30:D33)</f>
        <v>255</v>
      </c>
      <c r="E34" s="28">
        <f>SUM(E30:E33)</f>
        <v>791</v>
      </c>
      <c r="F34" s="50">
        <f t="shared" si="0"/>
        <v>269</v>
      </c>
    </row>
    <row r="35" spans="1:6" x14ac:dyDescent="0.2">
      <c r="A35" s="12" t="s">
        <v>30</v>
      </c>
      <c r="B35" s="54">
        <v>77</v>
      </c>
      <c r="C35" s="31">
        <v>1</v>
      </c>
      <c r="D35" s="31">
        <v>12</v>
      </c>
      <c r="E35" s="48">
        <v>56</v>
      </c>
      <c r="F35" s="48">
        <f t="shared" si="0"/>
        <v>8</v>
      </c>
    </row>
    <row r="36" spans="1:6" x14ac:dyDescent="0.2">
      <c r="A36" s="13" t="s">
        <v>31</v>
      </c>
      <c r="B36" s="56">
        <v>131</v>
      </c>
      <c r="C36" s="37">
        <v>5</v>
      </c>
      <c r="D36" s="37">
        <v>15</v>
      </c>
      <c r="E36" s="49">
        <v>98</v>
      </c>
      <c r="F36" s="49">
        <f t="shared" si="0"/>
        <v>13</v>
      </c>
    </row>
    <row r="37" spans="1:6" x14ac:dyDescent="0.2">
      <c r="A37" s="13" t="s">
        <v>32</v>
      </c>
      <c r="B37" s="56">
        <v>26</v>
      </c>
      <c r="C37" s="37">
        <v>2</v>
      </c>
      <c r="D37" s="37">
        <v>7</v>
      </c>
      <c r="E37" s="49">
        <v>13</v>
      </c>
      <c r="F37" s="49">
        <f t="shared" si="0"/>
        <v>4</v>
      </c>
    </row>
    <row r="38" spans="1:6" x14ac:dyDescent="0.2">
      <c r="A38" s="13" t="s">
        <v>33</v>
      </c>
      <c r="B38" s="56">
        <v>340</v>
      </c>
      <c r="C38" s="37">
        <v>28</v>
      </c>
      <c r="D38" s="37">
        <v>93</v>
      </c>
      <c r="E38" s="49">
        <v>191</v>
      </c>
      <c r="F38" s="49">
        <f t="shared" si="0"/>
        <v>28</v>
      </c>
    </row>
    <row r="39" spans="1:6" x14ac:dyDescent="0.2">
      <c r="A39" s="13" t="s">
        <v>34</v>
      </c>
      <c r="B39" s="56">
        <v>89</v>
      </c>
      <c r="C39" s="37">
        <v>1</v>
      </c>
      <c r="D39" s="37">
        <v>8</v>
      </c>
      <c r="E39" s="49">
        <v>61</v>
      </c>
      <c r="F39" s="49">
        <f t="shared" si="0"/>
        <v>19</v>
      </c>
    </row>
    <row r="40" spans="1:6" x14ac:dyDescent="0.2">
      <c r="A40" s="13" t="s">
        <v>35</v>
      </c>
      <c r="B40" s="56">
        <v>14</v>
      </c>
      <c r="C40" s="37">
        <v>1</v>
      </c>
      <c r="D40" s="37">
        <v>0</v>
      </c>
      <c r="E40" s="49">
        <v>13</v>
      </c>
      <c r="F40" s="49">
        <f t="shared" si="0"/>
        <v>0</v>
      </c>
    </row>
    <row r="41" spans="1:6" ht="12.5" thickBot="1" x14ac:dyDescent="0.25">
      <c r="A41" s="14" t="s">
        <v>62</v>
      </c>
      <c r="B41" s="26">
        <f>SUM(B35:B40)</f>
        <v>677</v>
      </c>
      <c r="C41" s="27">
        <f>SUM(C35:C40)</f>
        <v>38</v>
      </c>
      <c r="D41" s="27">
        <f>SUM(D35:D40)</f>
        <v>135</v>
      </c>
      <c r="E41" s="28">
        <f>SUM(E35:E40)</f>
        <v>432</v>
      </c>
      <c r="F41" s="50">
        <f t="shared" si="0"/>
        <v>72</v>
      </c>
    </row>
    <row r="42" spans="1:6" x14ac:dyDescent="0.2">
      <c r="A42" s="12" t="s">
        <v>36</v>
      </c>
      <c r="B42" s="54">
        <v>262</v>
      </c>
      <c r="C42" s="34">
        <v>14</v>
      </c>
      <c r="D42" s="34">
        <v>85</v>
      </c>
      <c r="E42" s="48">
        <v>111</v>
      </c>
      <c r="F42" s="48">
        <f t="shared" si="0"/>
        <v>52</v>
      </c>
    </row>
    <row r="43" spans="1:6" x14ac:dyDescent="0.2">
      <c r="A43" s="13" t="s">
        <v>37</v>
      </c>
      <c r="B43" s="56">
        <v>404</v>
      </c>
      <c r="C43" s="37">
        <v>23</v>
      </c>
      <c r="D43" s="37">
        <v>58</v>
      </c>
      <c r="E43" s="49">
        <v>293</v>
      </c>
      <c r="F43" s="49">
        <f t="shared" si="0"/>
        <v>30</v>
      </c>
    </row>
    <row r="44" spans="1:6" x14ac:dyDescent="0.2">
      <c r="A44" s="13" t="s">
        <v>38</v>
      </c>
      <c r="B44" s="56">
        <v>458</v>
      </c>
      <c r="C44" s="37">
        <v>28</v>
      </c>
      <c r="D44" s="37">
        <v>77</v>
      </c>
      <c r="E44" s="49">
        <v>218</v>
      </c>
      <c r="F44" s="49">
        <f t="shared" si="0"/>
        <v>135</v>
      </c>
    </row>
    <row r="45" spans="1:6" x14ac:dyDescent="0.2">
      <c r="A45" s="13" t="s">
        <v>39</v>
      </c>
      <c r="B45" s="56">
        <v>203</v>
      </c>
      <c r="C45" s="37">
        <v>22</v>
      </c>
      <c r="D45" s="37">
        <v>40</v>
      </c>
      <c r="E45" s="49">
        <v>108</v>
      </c>
      <c r="F45" s="49">
        <f t="shared" si="0"/>
        <v>33</v>
      </c>
    </row>
    <row r="46" spans="1:6" x14ac:dyDescent="0.2">
      <c r="A46" s="13" t="s">
        <v>40</v>
      </c>
      <c r="B46" s="56">
        <v>54</v>
      </c>
      <c r="C46" s="37">
        <v>4</v>
      </c>
      <c r="D46" s="37">
        <v>12</v>
      </c>
      <c r="E46" s="49">
        <v>30</v>
      </c>
      <c r="F46" s="49">
        <f t="shared" si="0"/>
        <v>8</v>
      </c>
    </row>
    <row r="47" spans="1:6" ht="12.5" thickBot="1" x14ac:dyDescent="0.25">
      <c r="A47" s="14" t="s">
        <v>63</v>
      </c>
      <c r="B47" s="26">
        <f>SUM(B42:B46)</f>
        <v>1381</v>
      </c>
      <c r="C47" s="27">
        <f>SUM(C42:C46)</f>
        <v>91</v>
      </c>
      <c r="D47" s="27">
        <f>SUM(D42:D46)</f>
        <v>272</v>
      </c>
      <c r="E47" s="28">
        <f>SUM(E42:E46)</f>
        <v>760</v>
      </c>
      <c r="F47" s="50">
        <f t="shared" si="0"/>
        <v>258</v>
      </c>
    </row>
    <row r="48" spans="1:6" x14ac:dyDescent="0.2">
      <c r="A48" s="12" t="s">
        <v>41</v>
      </c>
      <c r="B48" s="54">
        <v>55</v>
      </c>
      <c r="C48" s="34">
        <v>0</v>
      </c>
      <c r="D48" s="34">
        <v>14</v>
      </c>
      <c r="E48" s="48">
        <v>39</v>
      </c>
      <c r="F48" s="48">
        <f t="shared" si="0"/>
        <v>2</v>
      </c>
    </row>
    <row r="49" spans="1:6" x14ac:dyDescent="0.2">
      <c r="A49" s="13" t="s">
        <v>42</v>
      </c>
      <c r="B49" s="56">
        <v>221</v>
      </c>
      <c r="C49" s="37">
        <v>2</v>
      </c>
      <c r="D49" s="37">
        <v>17</v>
      </c>
      <c r="E49" s="49">
        <v>186</v>
      </c>
      <c r="F49" s="49">
        <f t="shared" si="0"/>
        <v>16</v>
      </c>
    </row>
    <row r="50" spans="1:6" x14ac:dyDescent="0.2">
      <c r="A50" s="13" t="s">
        <v>43</v>
      </c>
      <c r="B50" s="56">
        <v>132</v>
      </c>
      <c r="C50" s="37">
        <v>9</v>
      </c>
      <c r="D50" s="37">
        <v>33</v>
      </c>
      <c r="E50" s="49">
        <v>83</v>
      </c>
      <c r="F50" s="49">
        <f t="shared" si="0"/>
        <v>7</v>
      </c>
    </row>
    <row r="51" spans="1:6" x14ac:dyDescent="0.2">
      <c r="A51" s="13" t="s">
        <v>44</v>
      </c>
      <c r="B51" s="56">
        <v>87</v>
      </c>
      <c r="C51" s="37">
        <v>9</v>
      </c>
      <c r="D51" s="37">
        <v>29</v>
      </c>
      <c r="E51" s="49">
        <v>37</v>
      </c>
      <c r="F51" s="49">
        <f t="shared" si="0"/>
        <v>12</v>
      </c>
    </row>
    <row r="52" spans="1:6" ht="12.5" thickBot="1" x14ac:dyDescent="0.25">
      <c r="A52" s="14" t="s">
        <v>64</v>
      </c>
      <c r="B52" s="26">
        <f>SUM(B48:B51)</f>
        <v>495</v>
      </c>
      <c r="C52" s="27">
        <f>SUM(C48:C51)</f>
        <v>20</v>
      </c>
      <c r="D52" s="27">
        <f>SUM(D48:D51)</f>
        <v>93</v>
      </c>
      <c r="E52" s="28">
        <f>SUM(E48:E51)</f>
        <v>345</v>
      </c>
      <c r="F52" s="50">
        <f t="shared" si="0"/>
        <v>37</v>
      </c>
    </row>
    <row r="53" spans="1:6" x14ac:dyDescent="0.2">
      <c r="A53" s="12" t="s">
        <v>45</v>
      </c>
      <c r="B53" s="54">
        <v>179</v>
      </c>
      <c r="C53" s="34">
        <v>13</v>
      </c>
      <c r="D53" s="34">
        <v>33</v>
      </c>
      <c r="E53" s="48">
        <v>78</v>
      </c>
      <c r="F53" s="48">
        <f t="shared" si="0"/>
        <v>55</v>
      </c>
    </row>
    <row r="54" spans="1:6" x14ac:dyDescent="0.2">
      <c r="A54" s="13" t="s">
        <v>46</v>
      </c>
      <c r="B54" s="56">
        <v>49</v>
      </c>
      <c r="C54" s="37">
        <v>2</v>
      </c>
      <c r="D54" s="37">
        <v>12</v>
      </c>
      <c r="E54" s="49">
        <v>20</v>
      </c>
      <c r="F54" s="49">
        <f t="shared" si="0"/>
        <v>15</v>
      </c>
    </row>
    <row r="55" spans="1:6" x14ac:dyDescent="0.2">
      <c r="A55" s="13" t="s">
        <v>47</v>
      </c>
      <c r="B55" s="56">
        <v>98</v>
      </c>
      <c r="C55" s="37">
        <v>3</v>
      </c>
      <c r="D55" s="37">
        <v>8</v>
      </c>
      <c r="E55" s="49">
        <v>63</v>
      </c>
      <c r="F55" s="49">
        <f t="shared" si="0"/>
        <v>24</v>
      </c>
    </row>
    <row r="56" spans="1:6" x14ac:dyDescent="0.2">
      <c r="A56" s="13" t="s">
        <v>48</v>
      </c>
      <c r="B56" s="56">
        <v>1128</v>
      </c>
      <c r="C56" s="37">
        <v>71</v>
      </c>
      <c r="D56" s="37">
        <v>264</v>
      </c>
      <c r="E56" s="49">
        <v>509</v>
      </c>
      <c r="F56" s="49">
        <f t="shared" si="0"/>
        <v>284</v>
      </c>
    </row>
    <row r="57" spans="1:6" x14ac:dyDescent="0.2">
      <c r="A57" s="13" t="s">
        <v>49</v>
      </c>
      <c r="B57" s="56">
        <v>241</v>
      </c>
      <c r="C57" s="37">
        <v>7</v>
      </c>
      <c r="D57" s="37">
        <v>43</v>
      </c>
      <c r="E57" s="49">
        <v>57</v>
      </c>
      <c r="F57" s="49">
        <f t="shared" si="0"/>
        <v>134</v>
      </c>
    </row>
    <row r="58" spans="1:6" x14ac:dyDescent="0.2">
      <c r="A58" s="13" t="s">
        <v>50</v>
      </c>
      <c r="B58" s="56">
        <v>330</v>
      </c>
      <c r="C58" s="37">
        <v>11</v>
      </c>
      <c r="D58" s="37">
        <v>56</v>
      </c>
      <c r="E58" s="49">
        <v>144</v>
      </c>
      <c r="F58" s="49">
        <f t="shared" si="0"/>
        <v>119</v>
      </c>
    </row>
    <row r="59" spans="1:6" x14ac:dyDescent="0.2">
      <c r="A59" s="13" t="s">
        <v>51</v>
      </c>
      <c r="B59" s="56">
        <v>232</v>
      </c>
      <c r="C59" s="37">
        <v>13</v>
      </c>
      <c r="D59" s="37">
        <v>32</v>
      </c>
      <c r="E59" s="49">
        <v>92</v>
      </c>
      <c r="F59" s="51">
        <f t="shared" si="0"/>
        <v>95</v>
      </c>
    </row>
    <row r="60" spans="1:6" ht="12.5" thickBot="1" x14ac:dyDescent="0.25">
      <c r="A60" s="14" t="s">
        <v>65</v>
      </c>
      <c r="B60" s="26">
        <f>SUM(B53:B59)</f>
        <v>2257</v>
      </c>
      <c r="C60" s="27">
        <f>SUM(C53:C59)</f>
        <v>120</v>
      </c>
      <c r="D60" s="27">
        <f>SUM(D53:D59)</f>
        <v>448</v>
      </c>
      <c r="E60" s="28">
        <f>SUM(E53:E59)</f>
        <v>963</v>
      </c>
      <c r="F60" s="50">
        <f t="shared" si="0"/>
        <v>726</v>
      </c>
    </row>
    <row r="61" spans="1:6" ht="12.5" thickBot="1" x14ac:dyDescent="0.25">
      <c r="A61" s="15" t="s">
        <v>52</v>
      </c>
      <c r="B61" s="57">
        <v>44</v>
      </c>
      <c r="C61" s="58">
        <v>1</v>
      </c>
      <c r="D61" s="58">
        <v>10</v>
      </c>
      <c r="E61" s="52">
        <v>19</v>
      </c>
      <c r="F61" s="52">
        <f t="shared" si="0"/>
        <v>14</v>
      </c>
    </row>
    <row r="62" spans="1:6" ht="13" thickTop="1" thickBot="1" x14ac:dyDescent="0.25">
      <c r="A62" s="16" t="s">
        <v>66</v>
      </c>
      <c r="B62" s="17">
        <f>B5+B14+B24+B29+B34+B41+B47+B52+B60+B61</f>
        <v>43918</v>
      </c>
      <c r="C62" s="21">
        <f>C5+C14+C24+C29+C34+C41+C47+C52+C60+C61</f>
        <v>6220</v>
      </c>
      <c r="D62" s="21">
        <f>D5+D14+D24+D29+D34+D41+D47+D52+D60+D61</f>
        <v>15124</v>
      </c>
      <c r="E62" s="22">
        <f>E5+E14+E24+E29+E34+E41+E47+E52+E60+E61</f>
        <v>16934</v>
      </c>
      <c r="F62" s="53">
        <f t="shared" si="0"/>
        <v>5640</v>
      </c>
    </row>
    <row r="63" spans="1:6" ht="13" x14ac:dyDescent="0.2">
      <c r="B63" s="5"/>
      <c r="C63" s="5"/>
      <c r="D63" s="5"/>
      <c r="E63" s="5"/>
      <c r="F63" s="5"/>
    </row>
  </sheetData>
  <phoneticPr fontId="8"/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4CF36-7DCB-4E27-9AD8-42DA3BF5AB4A}">
  <sheetPr>
    <tabColor theme="6" tint="0.39997558519241921"/>
  </sheetPr>
  <dimension ref="A1:I63"/>
  <sheetViews>
    <sheetView zoomScaleNormal="100" workbookViewId="0">
      <selection activeCell="C5" sqref="C5"/>
    </sheetView>
  </sheetViews>
  <sheetFormatPr defaultColWidth="9" defaultRowHeight="12" x14ac:dyDescent="0.2"/>
  <cols>
    <col min="1" max="5" width="13.08984375" style="1" customWidth="1"/>
    <col min="6" max="6" width="26" style="1" customWidth="1"/>
    <col min="7" max="7" width="25.6328125" style="1" customWidth="1"/>
    <col min="8" max="8" width="7.90625" style="1" bestFit="1" customWidth="1"/>
    <col min="9" max="16384" width="9" style="1"/>
  </cols>
  <sheetData>
    <row r="1" spans="1:9" x14ac:dyDescent="0.2">
      <c r="A1" s="2" t="s">
        <v>75</v>
      </c>
      <c r="B1" s="42"/>
      <c r="C1" s="42"/>
      <c r="D1" s="42"/>
      <c r="E1" s="43"/>
      <c r="F1" s="43"/>
    </row>
    <row r="2" spans="1:9" x14ac:dyDescent="0.2">
      <c r="A2" s="3"/>
      <c r="B2" s="3"/>
      <c r="C2" s="3"/>
      <c r="D2" s="3"/>
      <c r="E2" s="3"/>
      <c r="F2" s="3"/>
    </row>
    <row r="3" spans="1:9" ht="12.5" thickBot="1" x14ac:dyDescent="0.25">
      <c r="A3" s="3"/>
      <c r="B3" s="3"/>
      <c r="C3" s="3"/>
      <c r="D3" s="3"/>
      <c r="F3" s="4" t="s">
        <v>76</v>
      </c>
    </row>
    <row r="4" spans="1:9" ht="12.5" thickBot="1" x14ac:dyDescent="0.25">
      <c r="A4" s="8" t="s">
        <v>0</v>
      </c>
      <c r="B4" s="29" t="s">
        <v>53</v>
      </c>
      <c r="C4" s="30" t="s">
        <v>54</v>
      </c>
      <c r="D4" s="30" t="s">
        <v>55</v>
      </c>
      <c r="E4" s="30" t="s">
        <v>56</v>
      </c>
      <c r="F4" s="44" t="s">
        <v>69</v>
      </c>
    </row>
    <row r="5" spans="1:9" ht="12.5" thickBot="1" x14ac:dyDescent="0.25">
      <c r="A5" s="9" t="s">
        <v>1</v>
      </c>
      <c r="B5" s="39">
        <v>35716</v>
      </c>
      <c r="C5" s="31">
        <v>6390</v>
      </c>
      <c r="D5" s="31">
        <v>14146</v>
      </c>
      <c r="E5" s="32">
        <v>12280</v>
      </c>
      <c r="F5" s="45">
        <f>B5-C5-D5-E5</f>
        <v>2900</v>
      </c>
    </row>
    <row r="6" spans="1:9" ht="13" thickTop="1" thickBot="1" x14ac:dyDescent="0.25">
      <c r="A6" s="10" t="s">
        <v>57</v>
      </c>
      <c r="B6" s="18">
        <f>SUM(B62,-B5)</f>
        <v>15924</v>
      </c>
      <c r="C6" s="19">
        <f>SUM(C62,-C5)</f>
        <v>1223</v>
      </c>
      <c r="D6" s="19">
        <f>SUM(D62,-D5)</f>
        <v>3319</v>
      </c>
      <c r="E6" s="20">
        <f>SUM(E62,-E5)</f>
        <v>7813</v>
      </c>
      <c r="F6" s="46">
        <f t="shared" ref="F6:F62" si="0">B6-C6-D6-E6</f>
        <v>3569</v>
      </c>
      <c r="G6" s="1" t="s">
        <v>67</v>
      </c>
    </row>
    <row r="7" spans="1:9" ht="13" thickTop="1" thickBot="1" x14ac:dyDescent="0.25">
      <c r="A7" s="11"/>
      <c r="B7" s="23"/>
      <c r="C7" s="24"/>
      <c r="D7" s="24"/>
      <c r="E7" s="25"/>
      <c r="F7" s="47">
        <f t="shared" si="0"/>
        <v>0</v>
      </c>
      <c r="G7" s="1" t="s">
        <v>4</v>
      </c>
      <c r="H7" s="6">
        <f>H10/H12</f>
        <v>6.3213663160781086E-2</v>
      </c>
    </row>
    <row r="8" spans="1:9" x14ac:dyDescent="0.2">
      <c r="A8" s="12" t="s">
        <v>2</v>
      </c>
      <c r="B8" s="40">
        <v>535</v>
      </c>
      <c r="C8" s="40">
        <v>38</v>
      </c>
      <c r="D8" s="40">
        <v>138</v>
      </c>
      <c r="E8" s="35">
        <v>223</v>
      </c>
      <c r="F8" s="48">
        <f t="shared" si="0"/>
        <v>136</v>
      </c>
      <c r="G8" s="1" t="s">
        <v>6</v>
      </c>
      <c r="H8" s="6">
        <f>H11/H12</f>
        <v>2.1379291771941165E-2</v>
      </c>
    </row>
    <row r="9" spans="1:9" x14ac:dyDescent="0.2">
      <c r="A9" s="13" t="s">
        <v>3</v>
      </c>
      <c r="B9" s="41">
        <v>1337</v>
      </c>
      <c r="C9" s="41">
        <v>217</v>
      </c>
      <c r="D9" s="41">
        <v>408</v>
      </c>
      <c r="E9" s="38">
        <v>537</v>
      </c>
      <c r="F9" s="49">
        <f t="shared" si="0"/>
        <v>175</v>
      </c>
    </row>
    <row r="10" spans="1:9" x14ac:dyDescent="0.2">
      <c r="A10" s="13" t="s">
        <v>5</v>
      </c>
      <c r="B10" s="41">
        <v>506</v>
      </c>
      <c r="C10" s="41">
        <v>45</v>
      </c>
      <c r="D10" s="41">
        <v>106</v>
      </c>
      <c r="E10" s="38">
        <v>213</v>
      </c>
      <c r="F10" s="49">
        <f t="shared" si="0"/>
        <v>142</v>
      </c>
      <c r="G10" s="1" t="s">
        <v>9</v>
      </c>
      <c r="H10" s="7">
        <f>B62</f>
        <v>51640</v>
      </c>
      <c r="I10" s="1" t="s">
        <v>10</v>
      </c>
    </row>
    <row r="11" spans="1:9" x14ac:dyDescent="0.2">
      <c r="A11" s="13" t="s">
        <v>7</v>
      </c>
      <c r="B11" s="41">
        <v>110</v>
      </c>
      <c r="C11" s="41">
        <v>12</v>
      </c>
      <c r="D11" s="41">
        <v>25</v>
      </c>
      <c r="E11" s="38">
        <v>49</v>
      </c>
      <c r="F11" s="49">
        <f t="shared" si="0"/>
        <v>24</v>
      </c>
      <c r="G11" s="1" t="s">
        <v>12</v>
      </c>
      <c r="H11" s="7">
        <f>D62</f>
        <v>17465</v>
      </c>
      <c r="I11" s="1" t="s">
        <v>10</v>
      </c>
    </row>
    <row r="12" spans="1:9" x14ac:dyDescent="0.2">
      <c r="A12" s="13" t="s">
        <v>8</v>
      </c>
      <c r="B12" s="41">
        <v>397</v>
      </c>
      <c r="C12" s="41">
        <v>28</v>
      </c>
      <c r="D12" s="41">
        <v>49</v>
      </c>
      <c r="E12" s="38">
        <v>207</v>
      </c>
      <c r="F12" s="49">
        <f t="shared" si="0"/>
        <v>113</v>
      </c>
      <c r="G12" s="1" t="s">
        <v>70</v>
      </c>
      <c r="H12" s="1">
        <v>816912</v>
      </c>
      <c r="I12" s="1" t="s">
        <v>68</v>
      </c>
    </row>
    <row r="13" spans="1:9" x14ac:dyDescent="0.2">
      <c r="A13" s="13" t="s">
        <v>11</v>
      </c>
      <c r="B13" s="41">
        <v>383</v>
      </c>
      <c r="C13" s="41">
        <v>40</v>
      </c>
      <c r="D13" s="41">
        <v>79</v>
      </c>
      <c r="E13" s="38">
        <v>202</v>
      </c>
      <c r="F13" s="49">
        <f t="shared" si="0"/>
        <v>62</v>
      </c>
    </row>
    <row r="14" spans="1:9" ht="12.5" thickBot="1" x14ac:dyDescent="0.25">
      <c r="A14" s="14" t="s">
        <v>58</v>
      </c>
      <c r="B14" s="26">
        <f>SUM(B8:B13)</f>
        <v>3268</v>
      </c>
      <c r="C14" s="27">
        <f>SUM(C8:C13)</f>
        <v>380</v>
      </c>
      <c r="D14" s="27">
        <f>SUM(D8:D13)</f>
        <v>805</v>
      </c>
      <c r="E14" s="28">
        <f>SUM(E8:E13)</f>
        <v>1431</v>
      </c>
      <c r="F14" s="50">
        <f t="shared" si="0"/>
        <v>652</v>
      </c>
    </row>
    <row r="15" spans="1:9" x14ac:dyDescent="0.2">
      <c r="A15" s="12" t="s">
        <v>13</v>
      </c>
      <c r="B15" s="33">
        <v>888</v>
      </c>
      <c r="C15" s="34">
        <v>51</v>
      </c>
      <c r="D15" s="34">
        <v>142</v>
      </c>
      <c r="E15" s="35">
        <v>397</v>
      </c>
      <c r="F15" s="48">
        <f t="shared" si="0"/>
        <v>298</v>
      </c>
    </row>
    <row r="16" spans="1:9" x14ac:dyDescent="0.2">
      <c r="A16" s="13" t="s">
        <v>14</v>
      </c>
      <c r="B16" s="36">
        <v>2023</v>
      </c>
      <c r="C16" s="37">
        <v>161</v>
      </c>
      <c r="D16" s="37">
        <v>381</v>
      </c>
      <c r="E16" s="38">
        <v>873</v>
      </c>
      <c r="F16" s="49">
        <f t="shared" si="0"/>
        <v>608</v>
      </c>
    </row>
    <row r="17" spans="1:6" x14ac:dyDescent="0.2">
      <c r="A17" s="13" t="s">
        <v>15</v>
      </c>
      <c r="B17" s="36">
        <v>1051</v>
      </c>
      <c r="C17" s="37">
        <v>114</v>
      </c>
      <c r="D17" s="37">
        <v>354</v>
      </c>
      <c r="E17" s="38">
        <v>415</v>
      </c>
      <c r="F17" s="49">
        <f t="shared" si="0"/>
        <v>168</v>
      </c>
    </row>
    <row r="18" spans="1:6" x14ac:dyDescent="0.2">
      <c r="A18" s="13" t="s">
        <v>16</v>
      </c>
      <c r="B18" s="36">
        <v>94</v>
      </c>
      <c r="C18" s="37">
        <v>17</v>
      </c>
      <c r="D18" s="37">
        <v>16</v>
      </c>
      <c r="E18" s="38">
        <v>50</v>
      </c>
      <c r="F18" s="49">
        <f t="shared" si="0"/>
        <v>11</v>
      </c>
    </row>
    <row r="19" spans="1:6" x14ac:dyDescent="0.2">
      <c r="A19" s="13" t="s">
        <v>17</v>
      </c>
      <c r="B19" s="36">
        <v>942</v>
      </c>
      <c r="C19" s="37">
        <v>68</v>
      </c>
      <c r="D19" s="37">
        <v>169</v>
      </c>
      <c r="E19" s="38">
        <v>596</v>
      </c>
      <c r="F19" s="49">
        <f t="shared" si="0"/>
        <v>109</v>
      </c>
    </row>
    <row r="20" spans="1:6" x14ac:dyDescent="0.2">
      <c r="A20" s="13" t="s">
        <v>18</v>
      </c>
      <c r="B20" s="36">
        <v>37</v>
      </c>
      <c r="C20" s="37">
        <v>4</v>
      </c>
      <c r="D20" s="37">
        <v>12</v>
      </c>
      <c r="E20" s="38">
        <v>16</v>
      </c>
      <c r="F20" s="49">
        <f t="shared" si="0"/>
        <v>5</v>
      </c>
    </row>
    <row r="21" spans="1:6" x14ac:dyDescent="0.2">
      <c r="A21" s="13" t="s">
        <v>19</v>
      </c>
      <c r="B21" s="36">
        <v>76</v>
      </c>
      <c r="C21" s="37">
        <v>6</v>
      </c>
      <c r="D21" s="37">
        <v>14</v>
      </c>
      <c r="E21" s="38">
        <v>41</v>
      </c>
      <c r="F21" s="49">
        <f t="shared" si="0"/>
        <v>15</v>
      </c>
    </row>
    <row r="22" spans="1:6" x14ac:dyDescent="0.2">
      <c r="A22" s="13" t="s">
        <v>24</v>
      </c>
      <c r="B22" s="36">
        <v>124</v>
      </c>
      <c r="C22" s="37">
        <v>6</v>
      </c>
      <c r="D22" s="37">
        <v>28</v>
      </c>
      <c r="E22" s="38">
        <v>86</v>
      </c>
      <c r="F22" s="49">
        <f t="shared" si="0"/>
        <v>4</v>
      </c>
    </row>
    <row r="23" spans="1:6" x14ac:dyDescent="0.2">
      <c r="A23" s="13" t="s">
        <v>27</v>
      </c>
      <c r="B23" s="36">
        <v>354</v>
      </c>
      <c r="C23" s="37">
        <v>17</v>
      </c>
      <c r="D23" s="37">
        <v>45</v>
      </c>
      <c r="E23" s="38">
        <v>228</v>
      </c>
      <c r="F23" s="49">
        <f t="shared" si="0"/>
        <v>64</v>
      </c>
    </row>
    <row r="24" spans="1:6" ht="12.5" thickBot="1" x14ac:dyDescent="0.25">
      <c r="A24" s="14" t="s">
        <v>59</v>
      </c>
      <c r="B24" s="26">
        <f>SUM(B15:B23)</f>
        <v>5589</v>
      </c>
      <c r="C24" s="27">
        <f>SUM(C15:C23)</f>
        <v>444</v>
      </c>
      <c r="D24" s="27">
        <f>SUM(D15:D23)</f>
        <v>1161</v>
      </c>
      <c r="E24" s="28">
        <f>SUM(E15:E23)</f>
        <v>2702</v>
      </c>
      <c r="F24" s="50">
        <f t="shared" si="0"/>
        <v>1282</v>
      </c>
    </row>
    <row r="25" spans="1:6" x14ac:dyDescent="0.2">
      <c r="A25" s="12" t="s">
        <v>20</v>
      </c>
      <c r="B25" s="54">
        <v>145</v>
      </c>
      <c r="C25" s="31">
        <v>11</v>
      </c>
      <c r="D25" s="55">
        <v>43</v>
      </c>
      <c r="E25" s="35">
        <v>78</v>
      </c>
      <c r="F25" s="48">
        <f t="shared" si="0"/>
        <v>13</v>
      </c>
    </row>
    <row r="26" spans="1:6" x14ac:dyDescent="0.2">
      <c r="A26" s="13" t="s">
        <v>21</v>
      </c>
      <c r="B26" s="56">
        <v>58</v>
      </c>
      <c r="C26" s="37">
        <v>4</v>
      </c>
      <c r="D26" s="41">
        <v>19</v>
      </c>
      <c r="E26" s="38">
        <v>21</v>
      </c>
      <c r="F26" s="49">
        <f t="shared" si="0"/>
        <v>14</v>
      </c>
    </row>
    <row r="27" spans="1:6" x14ac:dyDescent="0.2">
      <c r="A27" s="13" t="s">
        <v>22</v>
      </c>
      <c r="B27" s="56">
        <v>85</v>
      </c>
      <c r="C27" s="37">
        <v>4</v>
      </c>
      <c r="D27" s="41">
        <v>27</v>
      </c>
      <c r="E27" s="38">
        <v>35</v>
      </c>
      <c r="F27" s="49">
        <f t="shared" si="0"/>
        <v>19</v>
      </c>
    </row>
    <row r="28" spans="1:6" x14ac:dyDescent="0.2">
      <c r="A28" s="13" t="s">
        <v>23</v>
      </c>
      <c r="B28" s="56">
        <v>31</v>
      </c>
      <c r="C28" s="37">
        <v>0</v>
      </c>
      <c r="D28" s="41">
        <v>6</v>
      </c>
      <c r="E28" s="38">
        <v>11</v>
      </c>
      <c r="F28" s="49">
        <f t="shared" si="0"/>
        <v>14</v>
      </c>
    </row>
    <row r="29" spans="1:6" ht="12.5" thickBot="1" x14ac:dyDescent="0.25">
      <c r="A29" s="14" t="s">
        <v>60</v>
      </c>
      <c r="B29" s="26">
        <f>SUM(B25:B28)</f>
        <v>319</v>
      </c>
      <c r="C29" s="27">
        <f>SUM(C25:C28)</f>
        <v>19</v>
      </c>
      <c r="D29" s="27">
        <f>SUM(D25:D28)</f>
        <v>95</v>
      </c>
      <c r="E29" s="28">
        <f>SUM(E25:E28)</f>
        <v>145</v>
      </c>
      <c r="F29" s="50">
        <f t="shared" si="0"/>
        <v>60</v>
      </c>
    </row>
    <row r="30" spans="1:6" x14ac:dyDescent="0.2">
      <c r="A30" s="12" t="s">
        <v>25</v>
      </c>
      <c r="B30" s="54">
        <v>402</v>
      </c>
      <c r="C30" s="34">
        <v>43</v>
      </c>
      <c r="D30" s="34">
        <v>64</v>
      </c>
      <c r="E30" s="35">
        <v>225</v>
      </c>
      <c r="F30" s="48">
        <f t="shared" si="0"/>
        <v>70</v>
      </c>
    </row>
    <row r="31" spans="1:6" x14ac:dyDescent="0.2">
      <c r="A31" s="13" t="s">
        <v>26</v>
      </c>
      <c r="B31" s="56">
        <v>151</v>
      </c>
      <c r="C31" s="37">
        <v>10</v>
      </c>
      <c r="D31" s="37">
        <v>50</v>
      </c>
      <c r="E31" s="38">
        <v>68</v>
      </c>
      <c r="F31" s="49">
        <f t="shared" si="0"/>
        <v>23</v>
      </c>
    </row>
    <row r="32" spans="1:6" x14ac:dyDescent="0.2">
      <c r="A32" s="13" t="s">
        <v>28</v>
      </c>
      <c r="B32" s="56">
        <v>618</v>
      </c>
      <c r="C32" s="37">
        <v>17</v>
      </c>
      <c r="D32" s="37">
        <v>130</v>
      </c>
      <c r="E32" s="38">
        <v>349</v>
      </c>
      <c r="F32" s="49">
        <f t="shared" si="0"/>
        <v>122</v>
      </c>
    </row>
    <row r="33" spans="1:6" x14ac:dyDescent="0.2">
      <c r="A33" s="13" t="s">
        <v>29</v>
      </c>
      <c r="B33" s="56">
        <v>319</v>
      </c>
      <c r="C33" s="37">
        <v>1</v>
      </c>
      <c r="D33" s="37">
        <v>21</v>
      </c>
      <c r="E33" s="38">
        <v>199</v>
      </c>
      <c r="F33" s="49">
        <f t="shared" si="0"/>
        <v>98</v>
      </c>
    </row>
    <row r="34" spans="1:6" ht="12.5" thickBot="1" x14ac:dyDescent="0.25">
      <c r="A34" s="14" t="s">
        <v>61</v>
      </c>
      <c r="B34" s="26">
        <f>SUM(B30:B33)</f>
        <v>1490</v>
      </c>
      <c r="C34" s="27">
        <f>SUM(C30:C33)</f>
        <v>71</v>
      </c>
      <c r="D34" s="27">
        <f>SUM(D30:D33)</f>
        <v>265</v>
      </c>
      <c r="E34" s="28">
        <f>SUM(E30:E33)</f>
        <v>841</v>
      </c>
      <c r="F34" s="50">
        <f t="shared" si="0"/>
        <v>313</v>
      </c>
    </row>
    <row r="35" spans="1:6" x14ac:dyDescent="0.2">
      <c r="A35" s="12" t="s">
        <v>30</v>
      </c>
      <c r="B35" s="54">
        <v>88</v>
      </c>
      <c r="C35" s="31">
        <v>3</v>
      </c>
      <c r="D35" s="31">
        <v>15</v>
      </c>
      <c r="E35" s="48">
        <v>55</v>
      </c>
      <c r="F35" s="48">
        <f t="shared" si="0"/>
        <v>15</v>
      </c>
    </row>
    <row r="36" spans="1:6" x14ac:dyDescent="0.2">
      <c r="A36" s="13" t="s">
        <v>31</v>
      </c>
      <c r="B36" s="56">
        <v>136</v>
      </c>
      <c r="C36" s="37">
        <v>7</v>
      </c>
      <c r="D36" s="37">
        <v>16</v>
      </c>
      <c r="E36" s="49">
        <v>100</v>
      </c>
      <c r="F36" s="49">
        <f t="shared" si="0"/>
        <v>13</v>
      </c>
    </row>
    <row r="37" spans="1:6" x14ac:dyDescent="0.2">
      <c r="A37" s="13" t="s">
        <v>32</v>
      </c>
      <c r="B37" s="56">
        <v>19</v>
      </c>
      <c r="C37" s="37">
        <v>0</v>
      </c>
      <c r="D37" s="37">
        <v>5</v>
      </c>
      <c r="E37" s="49">
        <v>10</v>
      </c>
      <c r="F37" s="49">
        <f t="shared" si="0"/>
        <v>4</v>
      </c>
    </row>
    <row r="38" spans="1:6" x14ac:dyDescent="0.2">
      <c r="A38" s="13" t="s">
        <v>33</v>
      </c>
      <c r="B38" s="56">
        <v>369</v>
      </c>
      <c r="C38" s="37">
        <v>18</v>
      </c>
      <c r="D38" s="37">
        <v>100</v>
      </c>
      <c r="E38" s="49">
        <v>210</v>
      </c>
      <c r="F38" s="49">
        <f t="shared" si="0"/>
        <v>41</v>
      </c>
    </row>
    <row r="39" spans="1:6" x14ac:dyDescent="0.2">
      <c r="A39" s="13" t="s">
        <v>34</v>
      </c>
      <c r="B39" s="56">
        <v>107</v>
      </c>
      <c r="C39" s="37">
        <v>1</v>
      </c>
      <c r="D39" s="37">
        <v>5</v>
      </c>
      <c r="E39" s="49">
        <v>78</v>
      </c>
      <c r="F39" s="49">
        <f t="shared" si="0"/>
        <v>23</v>
      </c>
    </row>
    <row r="40" spans="1:6" x14ac:dyDescent="0.2">
      <c r="A40" s="13" t="s">
        <v>35</v>
      </c>
      <c r="B40" s="56">
        <v>27</v>
      </c>
      <c r="C40" s="37">
        <v>0</v>
      </c>
      <c r="D40" s="37">
        <v>0</v>
      </c>
      <c r="E40" s="49">
        <v>24</v>
      </c>
      <c r="F40" s="49">
        <f t="shared" si="0"/>
        <v>3</v>
      </c>
    </row>
    <row r="41" spans="1:6" ht="12.5" thickBot="1" x14ac:dyDescent="0.25">
      <c r="A41" s="14" t="s">
        <v>62</v>
      </c>
      <c r="B41" s="26">
        <f>SUM(B35:B40)</f>
        <v>746</v>
      </c>
      <c r="C41" s="27">
        <f>SUM(C35:C40)</f>
        <v>29</v>
      </c>
      <c r="D41" s="27">
        <f>SUM(D35:D40)</f>
        <v>141</v>
      </c>
      <c r="E41" s="28">
        <f>SUM(E35:E40)</f>
        <v>477</v>
      </c>
      <c r="F41" s="50">
        <f t="shared" si="0"/>
        <v>99</v>
      </c>
    </row>
    <row r="42" spans="1:6" x14ac:dyDescent="0.2">
      <c r="A42" s="12" t="s">
        <v>36</v>
      </c>
      <c r="B42" s="54">
        <v>308</v>
      </c>
      <c r="C42" s="34">
        <v>23</v>
      </c>
      <c r="D42" s="34">
        <v>91</v>
      </c>
      <c r="E42" s="48">
        <v>121</v>
      </c>
      <c r="F42" s="48">
        <f t="shared" si="0"/>
        <v>73</v>
      </c>
    </row>
    <row r="43" spans="1:6" x14ac:dyDescent="0.2">
      <c r="A43" s="13" t="s">
        <v>37</v>
      </c>
      <c r="B43" s="56">
        <v>417</v>
      </c>
      <c r="C43" s="37">
        <v>24</v>
      </c>
      <c r="D43" s="37">
        <v>66</v>
      </c>
      <c r="E43" s="49">
        <v>302</v>
      </c>
      <c r="F43" s="49">
        <f t="shared" si="0"/>
        <v>25</v>
      </c>
    </row>
    <row r="44" spans="1:6" x14ac:dyDescent="0.2">
      <c r="A44" s="13" t="s">
        <v>38</v>
      </c>
      <c r="B44" s="56">
        <v>474</v>
      </c>
      <c r="C44" s="37">
        <v>35</v>
      </c>
      <c r="D44" s="37">
        <v>82</v>
      </c>
      <c r="E44" s="49">
        <v>232</v>
      </c>
      <c r="F44" s="49">
        <f t="shared" si="0"/>
        <v>125</v>
      </c>
    </row>
    <row r="45" spans="1:6" x14ac:dyDescent="0.2">
      <c r="A45" s="13" t="s">
        <v>39</v>
      </c>
      <c r="B45" s="56">
        <v>205</v>
      </c>
      <c r="C45" s="37">
        <v>15</v>
      </c>
      <c r="D45" s="37">
        <v>50</v>
      </c>
      <c r="E45" s="49">
        <v>104</v>
      </c>
      <c r="F45" s="49">
        <f t="shared" si="0"/>
        <v>36</v>
      </c>
    </row>
    <row r="46" spans="1:6" x14ac:dyDescent="0.2">
      <c r="A46" s="13" t="s">
        <v>40</v>
      </c>
      <c r="B46" s="56">
        <v>56</v>
      </c>
      <c r="C46" s="37">
        <v>6</v>
      </c>
      <c r="D46" s="37">
        <v>10</v>
      </c>
      <c r="E46" s="49">
        <v>28</v>
      </c>
      <c r="F46" s="49">
        <f t="shared" si="0"/>
        <v>12</v>
      </c>
    </row>
    <row r="47" spans="1:6" ht="12.5" thickBot="1" x14ac:dyDescent="0.25">
      <c r="A47" s="14" t="s">
        <v>63</v>
      </c>
      <c r="B47" s="26">
        <f>SUM(B42:B46)</f>
        <v>1460</v>
      </c>
      <c r="C47" s="27">
        <f>SUM(C42:C46)</f>
        <v>103</v>
      </c>
      <c r="D47" s="27">
        <f>SUM(D42:D46)</f>
        <v>299</v>
      </c>
      <c r="E47" s="28">
        <f>SUM(E42:E46)</f>
        <v>787</v>
      </c>
      <c r="F47" s="50">
        <f t="shared" si="0"/>
        <v>271</v>
      </c>
    </row>
    <row r="48" spans="1:6" x14ac:dyDescent="0.2">
      <c r="A48" s="12" t="s">
        <v>41</v>
      </c>
      <c r="B48" s="54">
        <v>83</v>
      </c>
      <c r="C48" s="34">
        <v>2</v>
      </c>
      <c r="D48" s="34">
        <v>22</v>
      </c>
      <c r="E48" s="48">
        <v>56</v>
      </c>
      <c r="F48" s="48">
        <f t="shared" si="0"/>
        <v>3</v>
      </c>
    </row>
    <row r="49" spans="1:6" x14ac:dyDescent="0.2">
      <c r="A49" s="13" t="s">
        <v>42</v>
      </c>
      <c r="B49" s="56">
        <v>287</v>
      </c>
      <c r="C49" s="37">
        <v>2</v>
      </c>
      <c r="D49" s="37">
        <v>34</v>
      </c>
      <c r="E49" s="49">
        <v>215</v>
      </c>
      <c r="F49" s="49">
        <f t="shared" si="0"/>
        <v>36</v>
      </c>
    </row>
    <row r="50" spans="1:6" x14ac:dyDescent="0.2">
      <c r="A50" s="13" t="s">
        <v>43</v>
      </c>
      <c r="B50" s="56">
        <v>108</v>
      </c>
      <c r="C50" s="37">
        <v>10</v>
      </c>
      <c r="D50" s="37">
        <v>22</v>
      </c>
      <c r="E50" s="49">
        <v>63</v>
      </c>
      <c r="F50" s="49">
        <f t="shared" si="0"/>
        <v>13</v>
      </c>
    </row>
    <row r="51" spans="1:6" x14ac:dyDescent="0.2">
      <c r="A51" s="13" t="s">
        <v>44</v>
      </c>
      <c r="B51" s="56">
        <v>73</v>
      </c>
      <c r="C51" s="37">
        <v>8</v>
      </c>
      <c r="D51" s="37">
        <v>24</v>
      </c>
      <c r="E51" s="49">
        <v>26</v>
      </c>
      <c r="F51" s="49">
        <f t="shared" si="0"/>
        <v>15</v>
      </c>
    </row>
    <row r="52" spans="1:6" ht="12.5" thickBot="1" x14ac:dyDescent="0.25">
      <c r="A52" s="14" t="s">
        <v>64</v>
      </c>
      <c r="B52" s="26">
        <f>SUM(B48:B51)</f>
        <v>551</v>
      </c>
      <c r="C52" s="27">
        <f>SUM(C48:C51)</f>
        <v>22</v>
      </c>
      <c r="D52" s="27">
        <f>SUM(D48:D51)</f>
        <v>102</v>
      </c>
      <c r="E52" s="28">
        <f>SUM(E48:E51)</f>
        <v>360</v>
      </c>
      <c r="F52" s="50">
        <f t="shared" si="0"/>
        <v>67</v>
      </c>
    </row>
    <row r="53" spans="1:6" x14ac:dyDescent="0.2">
      <c r="A53" s="12" t="s">
        <v>45</v>
      </c>
      <c r="B53" s="54">
        <v>219</v>
      </c>
      <c r="C53" s="34">
        <v>11</v>
      </c>
      <c r="D53" s="34">
        <v>37</v>
      </c>
      <c r="E53" s="48">
        <v>105</v>
      </c>
      <c r="F53" s="48">
        <f t="shared" si="0"/>
        <v>66</v>
      </c>
    </row>
    <row r="54" spans="1:6" x14ac:dyDescent="0.2">
      <c r="A54" s="13" t="s">
        <v>46</v>
      </c>
      <c r="B54" s="56">
        <v>37</v>
      </c>
      <c r="C54" s="37">
        <v>1</v>
      </c>
      <c r="D54" s="37">
        <v>8</v>
      </c>
      <c r="E54" s="49">
        <v>21</v>
      </c>
      <c r="F54" s="49">
        <f t="shared" si="0"/>
        <v>7</v>
      </c>
    </row>
    <row r="55" spans="1:6" x14ac:dyDescent="0.2">
      <c r="A55" s="13" t="s">
        <v>47</v>
      </c>
      <c r="B55" s="56">
        <v>109</v>
      </c>
      <c r="C55" s="37">
        <v>3</v>
      </c>
      <c r="D55" s="37">
        <v>10</v>
      </c>
      <c r="E55" s="49">
        <v>63</v>
      </c>
      <c r="F55" s="49">
        <f t="shared" si="0"/>
        <v>33</v>
      </c>
    </row>
    <row r="56" spans="1:6" x14ac:dyDescent="0.2">
      <c r="A56" s="13" t="s">
        <v>48</v>
      </c>
      <c r="B56" s="56">
        <v>1203</v>
      </c>
      <c r="C56" s="37">
        <v>87</v>
      </c>
      <c r="D56" s="37">
        <v>259</v>
      </c>
      <c r="E56" s="49">
        <v>532</v>
      </c>
      <c r="F56" s="49">
        <f t="shared" si="0"/>
        <v>325</v>
      </c>
    </row>
    <row r="57" spans="1:6" x14ac:dyDescent="0.2">
      <c r="A57" s="13" t="s">
        <v>49</v>
      </c>
      <c r="B57" s="56">
        <v>359</v>
      </c>
      <c r="C57" s="37">
        <v>26</v>
      </c>
      <c r="D57" s="37">
        <v>53</v>
      </c>
      <c r="E57" s="49">
        <v>102</v>
      </c>
      <c r="F57" s="49">
        <f t="shared" si="0"/>
        <v>178</v>
      </c>
    </row>
    <row r="58" spans="1:6" x14ac:dyDescent="0.2">
      <c r="A58" s="13" t="s">
        <v>50</v>
      </c>
      <c r="B58" s="56">
        <v>289</v>
      </c>
      <c r="C58" s="37">
        <v>13</v>
      </c>
      <c r="D58" s="37">
        <v>49</v>
      </c>
      <c r="E58" s="49">
        <v>123</v>
      </c>
      <c r="F58" s="49">
        <f t="shared" si="0"/>
        <v>104</v>
      </c>
    </row>
    <row r="59" spans="1:6" x14ac:dyDescent="0.2">
      <c r="A59" s="13" t="s">
        <v>51</v>
      </c>
      <c r="B59" s="56">
        <v>232</v>
      </c>
      <c r="C59" s="37">
        <v>12</v>
      </c>
      <c r="D59" s="37">
        <v>28</v>
      </c>
      <c r="E59" s="49">
        <v>97</v>
      </c>
      <c r="F59" s="51">
        <f t="shared" si="0"/>
        <v>95</v>
      </c>
    </row>
    <row r="60" spans="1:6" ht="12.5" thickBot="1" x14ac:dyDescent="0.25">
      <c r="A60" s="14" t="s">
        <v>65</v>
      </c>
      <c r="B60" s="26">
        <f>SUM(B53:B59)</f>
        <v>2448</v>
      </c>
      <c r="C60" s="27">
        <f>SUM(C53:C59)</f>
        <v>153</v>
      </c>
      <c r="D60" s="27">
        <f>SUM(D53:D59)</f>
        <v>444</v>
      </c>
      <c r="E60" s="28">
        <f>SUM(E53:E59)</f>
        <v>1043</v>
      </c>
      <c r="F60" s="50">
        <f t="shared" si="0"/>
        <v>808</v>
      </c>
    </row>
    <row r="61" spans="1:6" ht="12.5" thickBot="1" x14ac:dyDescent="0.25">
      <c r="A61" s="15" t="s">
        <v>52</v>
      </c>
      <c r="B61" s="57">
        <v>53</v>
      </c>
      <c r="C61" s="58">
        <v>2</v>
      </c>
      <c r="D61" s="58">
        <v>7</v>
      </c>
      <c r="E61" s="52">
        <v>27</v>
      </c>
      <c r="F61" s="52">
        <f t="shared" si="0"/>
        <v>17</v>
      </c>
    </row>
    <row r="62" spans="1:6" ht="13" thickTop="1" thickBot="1" x14ac:dyDescent="0.25">
      <c r="A62" s="16" t="s">
        <v>66</v>
      </c>
      <c r="B62" s="17">
        <f>B5+B14+B24+B29+B34+B41+B47+B52+B60+B61</f>
        <v>51640</v>
      </c>
      <c r="C62" s="21">
        <f>C5+C14+C24+C29+C34+C41+C47+C52+C60+C61</f>
        <v>7613</v>
      </c>
      <c r="D62" s="21">
        <f>D5+D14+D24+D29+D34+D41+D47+D52+D60+D61</f>
        <v>17465</v>
      </c>
      <c r="E62" s="22">
        <f>E5+E14+E24+E29+E34+E41+E47+E52+E60+E61</f>
        <v>20093</v>
      </c>
      <c r="F62" s="53">
        <f t="shared" si="0"/>
        <v>6469</v>
      </c>
    </row>
    <row r="63" spans="1:6" ht="13" x14ac:dyDescent="0.2">
      <c r="B63" s="5"/>
      <c r="C63" s="5"/>
      <c r="D63" s="5"/>
      <c r="E63" s="5"/>
      <c r="F63" s="5"/>
    </row>
  </sheetData>
  <phoneticPr fontId="8"/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A4684-2A08-42CF-A0C7-B99C6C47AF21}">
  <sheetPr>
    <tabColor theme="6" tint="0.39997558519241921"/>
  </sheetPr>
  <dimension ref="A1:I63"/>
  <sheetViews>
    <sheetView zoomScaleNormal="100" workbookViewId="0">
      <selection activeCell="C3" sqref="C3"/>
    </sheetView>
  </sheetViews>
  <sheetFormatPr defaultColWidth="9" defaultRowHeight="12" x14ac:dyDescent="0.2"/>
  <cols>
    <col min="1" max="5" width="13.08984375" style="1" customWidth="1"/>
    <col min="6" max="6" width="26" style="1" customWidth="1"/>
    <col min="7" max="7" width="25.6328125" style="1" customWidth="1"/>
    <col min="8" max="8" width="7.90625" style="1" bestFit="1" customWidth="1"/>
    <col min="9" max="16384" width="9" style="1"/>
  </cols>
  <sheetData>
    <row r="1" spans="1:9" x14ac:dyDescent="0.2">
      <c r="A1" s="2" t="s">
        <v>77</v>
      </c>
      <c r="B1" s="42"/>
      <c r="C1" s="42"/>
      <c r="D1" s="42"/>
      <c r="E1" s="43"/>
      <c r="F1" s="43"/>
    </row>
    <row r="2" spans="1:9" x14ac:dyDescent="0.2">
      <c r="A2" s="3"/>
      <c r="B2" s="3"/>
      <c r="C2" s="3"/>
      <c r="D2" s="3"/>
      <c r="E2" s="3"/>
      <c r="F2" s="3"/>
    </row>
    <row r="3" spans="1:9" ht="12.5" thickBot="1" x14ac:dyDescent="0.25">
      <c r="A3" s="3"/>
      <c r="B3" s="3"/>
      <c r="C3" s="3"/>
      <c r="D3" s="3"/>
      <c r="F3" s="4" t="s">
        <v>78</v>
      </c>
    </row>
    <row r="4" spans="1:9" ht="12.5" thickBot="1" x14ac:dyDescent="0.25">
      <c r="A4" s="8" t="s">
        <v>0</v>
      </c>
      <c r="B4" s="29" t="s">
        <v>53</v>
      </c>
      <c r="C4" s="30" t="s">
        <v>54</v>
      </c>
      <c r="D4" s="30" t="s">
        <v>55</v>
      </c>
      <c r="E4" s="30" t="s">
        <v>56</v>
      </c>
      <c r="F4" s="44" t="s">
        <v>69</v>
      </c>
    </row>
    <row r="5" spans="1:9" ht="12.5" thickBot="1" x14ac:dyDescent="0.25">
      <c r="A5" s="9" t="s">
        <v>1</v>
      </c>
      <c r="B5" s="39">
        <v>41513</v>
      </c>
      <c r="C5" s="31">
        <v>7593</v>
      </c>
      <c r="D5" s="31">
        <v>16023</v>
      </c>
      <c r="E5" s="32">
        <v>14787</v>
      </c>
      <c r="F5" s="45">
        <f>B5-C5-D5-E5</f>
        <v>3110</v>
      </c>
    </row>
    <row r="6" spans="1:9" ht="13" thickTop="1" thickBot="1" x14ac:dyDescent="0.25">
      <c r="A6" s="10" t="s">
        <v>57</v>
      </c>
      <c r="B6" s="18">
        <f>SUM(B62,-B5)</f>
        <v>20662</v>
      </c>
      <c r="C6" s="19">
        <f>SUM(C62,-C5)</f>
        <v>1798</v>
      </c>
      <c r="D6" s="19">
        <f>SUM(D62,-D5)</f>
        <v>4622</v>
      </c>
      <c r="E6" s="20">
        <f>SUM(E62,-E5)</f>
        <v>10246</v>
      </c>
      <c r="F6" s="46">
        <f t="shared" ref="F6:F62" si="0">B6-C6-D6-E6</f>
        <v>3996</v>
      </c>
      <c r="G6" s="1" t="s">
        <v>67</v>
      </c>
    </row>
    <row r="7" spans="1:9" ht="13" thickTop="1" thickBot="1" x14ac:dyDescent="0.25">
      <c r="A7" s="11"/>
      <c r="B7" s="23"/>
      <c r="C7" s="24"/>
      <c r="D7" s="24"/>
      <c r="E7" s="25"/>
      <c r="F7" s="47">
        <f t="shared" si="0"/>
        <v>0</v>
      </c>
      <c r="G7" s="1" t="s">
        <v>4</v>
      </c>
      <c r="H7" s="6">
        <f>H10/H12</f>
        <v>7.592400150932152E-2</v>
      </c>
    </row>
    <row r="8" spans="1:9" x14ac:dyDescent="0.2">
      <c r="A8" s="12" t="s">
        <v>2</v>
      </c>
      <c r="B8" s="40">
        <v>574</v>
      </c>
      <c r="C8" s="40">
        <v>48</v>
      </c>
      <c r="D8" s="40">
        <v>134</v>
      </c>
      <c r="E8" s="35">
        <v>281</v>
      </c>
      <c r="F8" s="48">
        <f t="shared" si="0"/>
        <v>111</v>
      </c>
      <c r="G8" s="1" t="s">
        <v>6</v>
      </c>
      <c r="H8" s="6">
        <f>H11/H12</f>
        <v>2.52103097894643E-2</v>
      </c>
    </row>
    <row r="9" spans="1:9" x14ac:dyDescent="0.2">
      <c r="A9" s="13" t="s">
        <v>3</v>
      </c>
      <c r="B9" s="41">
        <v>1507</v>
      </c>
      <c r="C9" s="41">
        <v>241</v>
      </c>
      <c r="D9" s="41">
        <v>484</v>
      </c>
      <c r="E9" s="38">
        <v>611</v>
      </c>
      <c r="F9" s="49">
        <f t="shared" si="0"/>
        <v>171</v>
      </c>
    </row>
    <row r="10" spans="1:9" x14ac:dyDescent="0.2">
      <c r="A10" s="13" t="s">
        <v>5</v>
      </c>
      <c r="B10" s="41">
        <v>734</v>
      </c>
      <c r="C10" s="41">
        <v>73</v>
      </c>
      <c r="D10" s="41">
        <v>140</v>
      </c>
      <c r="E10" s="38">
        <v>319</v>
      </c>
      <c r="F10" s="49">
        <f t="shared" si="0"/>
        <v>202</v>
      </c>
      <c r="G10" s="1" t="s">
        <v>9</v>
      </c>
      <c r="H10" s="7">
        <f>B62</f>
        <v>62175</v>
      </c>
      <c r="I10" s="1" t="s">
        <v>10</v>
      </c>
    </row>
    <row r="11" spans="1:9" x14ac:dyDescent="0.2">
      <c r="A11" s="13" t="s">
        <v>7</v>
      </c>
      <c r="B11" s="41">
        <v>172</v>
      </c>
      <c r="C11" s="41">
        <v>19</v>
      </c>
      <c r="D11" s="41">
        <v>35</v>
      </c>
      <c r="E11" s="38">
        <v>85</v>
      </c>
      <c r="F11" s="49">
        <f t="shared" si="0"/>
        <v>33</v>
      </c>
      <c r="G11" s="1" t="s">
        <v>12</v>
      </c>
      <c r="H11" s="7">
        <f>D62</f>
        <v>20645</v>
      </c>
      <c r="I11" s="1" t="s">
        <v>10</v>
      </c>
    </row>
    <row r="12" spans="1:9" x14ac:dyDescent="0.2">
      <c r="A12" s="13" t="s">
        <v>8</v>
      </c>
      <c r="B12" s="41">
        <v>510</v>
      </c>
      <c r="C12" s="41">
        <v>31</v>
      </c>
      <c r="D12" s="41">
        <v>78</v>
      </c>
      <c r="E12" s="38">
        <v>284</v>
      </c>
      <c r="F12" s="49">
        <f t="shared" si="0"/>
        <v>117</v>
      </c>
      <c r="G12" s="1" t="s">
        <v>70</v>
      </c>
      <c r="H12" s="1">
        <v>818911</v>
      </c>
      <c r="I12" s="1" t="s">
        <v>68</v>
      </c>
    </row>
    <row r="13" spans="1:9" x14ac:dyDescent="0.2">
      <c r="A13" s="13" t="s">
        <v>11</v>
      </c>
      <c r="B13" s="41">
        <v>450</v>
      </c>
      <c r="C13" s="41">
        <v>36</v>
      </c>
      <c r="D13" s="41">
        <v>72</v>
      </c>
      <c r="E13" s="38">
        <v>279</v>
      </c>
      <c r="F13" s="49">
        <f t="shared" si="0"/>
        <v>63</v>
      </c>
    </row>
    <row r="14" spans="1:9" ht="12.5" thickBot="1" x14ac:dyDescent="0.25">
      <c r="A14" s="14" t="s">
        <v>58</v>
      </c>
      <c r="B14" s="26">
        <f>SUM(B8:B13)</f>
        <v>3947</v>
      </c>
      <c r="C14" s="27">
        <f>SUM(C8:C13)</f>
        <v>448</v>
      </c>
      <c r="D14" s="27">
        <f>SUM(D8:D13)</f>
        <v>943</v>
      </c>
      <c r="E14" s="28">
        <f>SUM(E8:E13)</f>
        <v>1859</v>
      </c>
      <c r="F14" s="50">
        <f t="shared" si="0"/>
        <v>697</v>
      </c>
    </row>
    <row r="15" spans="1:9" x14ac:dyDescent="0.2">
      <c r="A15" s="12" t="s">
        <v>13</v>
      </c>
      <c r="B15" s="33">
        <v>1260</v>
      </c>
      <c r="C15" s="34">
        <v>89</v>
      </c>
      <c r="D15" s="34">
        <v>199</v>
      </c>
      <c r="E15" s="35">
        <v>574</v>
      </c>
      <c r="F15" s="48">
        <f t="shared" si="0"/>
        <v>398</v>
      </c>
    </row>
    <row r="16" spans="1:9" x14ac:dyDescent="0.2">
      <c r="A16" s="13" t="s">
        <v>14</v>
      </c>
      <c r="B16" s="36">
        <v>2558</v>
      </c>
      <c r="C16" s="37">
        <v>278</v>
      </c>
      <c r="D16" s="37">
        <v>494</v>
      </c>
      <c r="E16" s="38">
        <v>1099</v>
      </c>
      <c r="F16" s="49">
        <f t="shared" si="0"/>
        <v>687</v>
      </c>
    </row>
    <row r="17" spans="1:6" x14ac:dyDescent="0.2">
      <c r="A17" s="13" t="s">
        <v>15</v>
      </c>
      <c r="B17" s="36">
        <v>1250</v>
      </c>
      <c r="C17" s="37">
        <v>170</v>
      </c>
      <c r="D17" s="37">
        <v>426</v>
      </c>
      <c r="E17" s="38">
        <v>507</v>
      </c>
      <c r="F17" s="49">
        <f t="shared" si="0"/>
        <v>147</v>
      </c>
    </row>
    <row r="18" spans="1:6" x14ac:dyDescent="0.2">
      <c r="A18" s="13" t="s">
        <v>16</v>
      </c>
      <c r="B18" s="36">
        <v>156</v>
      </c>
      <c r="C18" s="37">
        <v>16</v>
      </c>
      <c r="D18" s="37">
        <v>37</v>
      </c>
      <c r="E18" s="38">
        <v>85</v>
      </c>
      <c r="F18" s="49">
        <f t="shared" si="0"/>
        <v>18</v>
      </c>
    </row>
    <row r="19" spans="1:6" x14ac:dyDescent="0.2">
      <c r="A19" s="13" t="s">
        <v>17</v>
      </c>
      <c r="B19" s="36">
        <v>1357</v>
      </c>
      <c r="C19" s="37">
        <v>117</v>
      </c>
      <c r="D19" s="37">
        <v>310</v>
      </c>
      <c r="E19" s="38">
        <v>785</v>
      </c>
      <c r="F19" s="49">
        <f t="shared" si="0"/>
        <v>145</v>
      </c>
    </row>
    <row r="20" spans="1:6" x14ac:dyDescent="0.2">
      <c r="A20" s="13" t="s">
        <v>18</v>
      </c>
      <c r="B20" s="36">
        <v>45</v>
      </c>
      <c r="C20" s="37">
        <v>1</v>
      </c>
      <c r="D20" s="37">
        <v>18</v>
      </c>
      <c r="E20" s="38">
        <v>20</v>
      </c>
      <c r="F20" s="49">
        <f t="shared" si="0"/>
        <v>6</v>
      </c>
    </row>
    <row r="21" spans="1:6" x14ac:dyDescent="0.2">
      <c r="A21" s="13" t="s">
        <v>19</v>
      </c>
      <c r="B21" s="36">
        <v>97</v>
      </c>
      <c r="C21" s="37">
        <v>9</v>
      </c>
      <c r="D21" s="37">
        <v>23</v>
      </c>
      <c r="E21" s="38">
        <v>51</v>
      </c>
      <c r="F21" s="49">
        <f t="shared" si="0"/>
        <v>14</v>
      </c>
    </row>
    <row r="22" spans="1:6" x14ac:dyDescent="0.2">
      <c r="A22" s="13" t="s">
        <v>24</v>
      </c>
      <c r="B22" s="36">
        <v>157</v>
      </c>
      <c r="C22" s="37">
        <v>10</v>
      </c>
      <c r="D22" s="37">
        <v>44</v>
      </c>
      <c r="E22" s="38">
        <v>96</v>
      </c>
      <c r="F22" s="49">
        <f t="shared" si="0"/>
        <v>7</v>
      </c>
    </row>
    <row r="23" spans="1:6" x14ac:dyDescent="0.2">
      <c r="A23" s="13" t="s">
        <v>27</v>
      </c>
      <c r="B23" s="36">
        <v>437</v>
      </c>
      <c r="C23" s="37">
        <v>20</v>
      </c>
      <c r="D23" s="37">
        <v>69</v>
      </c>
      <c r="E23" s="38">
        <v>277</v>
      </c>
      <c r="F23" s="49">
        <f t="shared" si="0"/>
        <v>71</v>
      </c>
    </row>
    <row r="24" spans="1:6" ht="12.5" thickBot="1" x14ac:dyDescent="0.25">
      <c r="A24" s="14" t="s">
        <v>59</v>
      </c>
      <c r="B24" s="26">
        <f>SUM(B15:B23)</f>
        <v>7317</v>
      </c>
      <c r="C24" s="27">
        <f>SUM(C15:C23)</f>
        <v>710</v>
      </c>
      <c r="D24" s="27">
        <f>SUM(D15:D23)</f>
        <v>1620</v>
      </c>
      <c r="E24" s="28">
        <f>SUM(E15:E23)</f>
        <v>3494</v>
      </c>
      <c r="F24" s="50">
        <f t="shared" si="0"/>
        <v>1493</v>
      </c>
    </row>
    <row r="25" spans="1:6" x14ac:dyDescent="0.2">
      <c r="A25" s="12" t="s">
        <v>20</v>
      </c>
      <c r="B25" s="54">
        <v>195</v>
      </c>
      <c r="C25" s="31">
        <v>29</v>
      </c>
      <c r="D25" s="55">
        <v>52</v>
      </c>
      <c r="E25" s="35">
        <v>98</v>
      </c>
      <c r="F25" s="48">
        <f t="shared" si="0"/>
        <v>16</v>
      </c>
    </row>
    <row r="26" spans="1:6" x14ac:dyDescent="0.2">
      <c r="A26" s="13" t="s">
        <v>21</v>
      </c>
      <c r="B26" s="56">
        <v>101</v>
      </c>
      <c r="C26" s="37">
        <v>8</v>
      </c>
      <c r="D26" s="41">
        <v>23</v>
      </c>
      <c r="E26" s="38">
        <v>46</v>
      </c>
      <c r="F26" s="49">
        <f t="shared" si="0"/>
        <v>24</v>
      </c>
    </row>
    <row r="27" spans="1:6" x14ac:dyDescent="0.2">
      <c r="A27" s="13" t="s">
        <v>22</v>
      </c>
      <c r="B27" s="56">
        <v>96</v>
      </c>
      <c r="C27" s="37">
        <v>2</v>
      </c>
      <c r="D27" s="41">
        <v>23</v>
      </c>
      <c r="E27" s="38">
        <v>38</v>
      </c>
      <c r="F27" s="49">
        <f t="shared" si="0"/>
        <v>33</v>
      </c>
    </row>
    <row r="28" spans="1:6" x14ac:dyDescent="0.2">
      <c r="A28" s="13" t="s">
        <v>23</v>
      </c>
      <c r="B28" s="56">
        <v>40</v>
      </c>
      <c r="C28" s="37">
        <v>1</v>
      </c>
      <c r="D28" s="41">
        <v>11</v>
      </c>
      <c r="E28" s="38">
        <v>20</v>
      </c>
      <c r="F28" s="49">
        <f t="shared" si="0"/>
        <v>8</v>
      </c>
    </row>
    <row r="29" spans="1:6" ht="12.5" thickBot="1" x14ac:dyDescent="0.25">
      <c r="A29" s="14" t="s">
        <v>60</v>
      </c>
      <c r="B29" s="26">
        <f>SUM(B25:B28)</f>
        <v>432</v>
      </c>
      <c r="C29" s="27">
        <f>SUM(C25:C28)</f>
        <v>40</v>
      </c>
      <c r="D29" s="27">
        <f>SUM(D25:D28)</f>
        <v>109</v>
      </c>
      <c r="E29" s="28">
        <f>SUM(E25:E28)</f>
        <v>202</v>
      </c>
      <c r="F29" s="50">
        <f t="shared" si="0"/>
        <v>81</v>
      </c>
    </row>
    <row r="30" spans="1:6" x14ac:dyDescent="0.2">
      <c r="A30" s="12" t="s">
        <v>25</v>
      </c>
      <c r="B30" s="54">
        <v>541</v>
      </c>
      <c r="C30" s="34">
        <v>59</v>
      </c>
      <c r="D30" s="34">
        <v>87</v>
      </c>
      <c r="E30" s="35">
        <v>289</v>
      </c>
      <c r="F30" s="48">
        <f t="shared" si="0"/>
        <v>106</v>
      </c>
    </row>
    <row r="31" spans="1:6" x14ac:dyDescent="0.2">
      <c r="A31" s="13" t="s">
        <v>26</v>
      </c>
      <c r="B31" s="56">
        <v>179</v>
      </c>
      <c r="C31" s="37">
        <v>19</v>
      </c>
      <c r="D31" s="37">
        <v>40</v>
      </c>
      <c r="E31" s="38">
        <v>94</v>
      </c>
      <c r="F31" s="49">
        <f t="shared" si="0"/>
        <v>26</v>
      </c>
    </row>
    <row r="32" spans="1:6" x14ac:dyDescent="0.2">
      <c r="A32" s="13" t="s">
        <v>28</v>
      </c>
      <c r="B32" s="56">
        <v>801</v>
      </c>
      <c r="C32" s="37">
        <v>25</v>
      </c>
      <c r="D32" s="37">
        <v>174</v>
      </c>
      <c r="E32" s="38">
        <v>480</v>
      </c>
      <c r="F32" s="49">
        <f t="shared" si="0"/>
        <v>122</v>
      </c>
    </row>
    <row r="33" spans="1:6" x14ac:dyDescent="0.2">
      <c r="A33" s="13" t="s">
        <v>29</v>
      </c>
      <c r="B33" s="56">
        <v>431</v>
      </c>
      <c r="C33" s="37">
        <v>10</v>
      </c>
      <c r="D33" s="37">
        <v>45</v>
      </c>
      <c r="E33" s="38">
        <v>273</v>
      </c>
      <c r="F33" s="49">
        <f t="shared" si="0"/>
        <v>103</v>
      </c>
    </row>
    <row r="34" spans="1:6" ht="12.5" thickBot="1" x14ac:dyDescent="0.25">
      <c r="A34" s="14" t="s">
        <v>61</v>
      </c>
      <c r="B34" s="26">
        <f>SUM(B30:B33)</f>
        <v>1952</v>
      </c>
      <c r="C34" s="27">
        <f>SUM(C30:C33)</f>
        <v>113</v>
      </c>
      <c r="D34" s="27">
        <f>SUM(D30:D33)</f>
        <v>346</v>
      </c>
      <c r="E34" s="28">
        <f>SUM(E30:E33)</f>
        <v>1136</v>
      </c>
      <c r="F34" s="50">
        <f t="shared" si="0"/>
        <v>357</v>
      </c>
    </row>
    <row r="35" spans="1:6" x14ac:dyDescent="0.2">
      <c r="A35" s="12" t="s">
        <v>30</v>
      </c>
      <c r="B35" s="54">
        <v>134</v>
      </c>
      <c r="C35" s="31">
        <v>2</v>
      </c>
      <c r="D35" s="31">
        <v>37</v>
      </c>
      <c r="E35" s="48">
        <v>82</v>
      </c>
      <c r="F35" s="48">
        <f t="shared" si="0"/>
        <v>13</v>
      </c>
    </row>
    <row r="36" spans="1:6" x14ac:dyDescent="0.2">
      <c r="A36" s="13" t="s">
        <v>31</v>
      </c>
      <c r="B36" s="56">
        <v>187</v>
      </c>
      <c r="C36" s="37">
        <v>6</v>
      </c>
      <c r="D36" s="37">
        <v>26</v>
      </c>
      <c r="E36" s="49">
        <v>143</v>
      </c>
      <c r="F36" s="49">
        <f t="shared" si="0"/>
        <v>12</v>
      </c>
    </row>
    <row r="37" spans="1:6" x14ac:dyDescent="0.2">
      <c r="A37" s="13" t="s">
        <v>32</v>
      </c>
      <c r="B37" s="56">
        <v>39</v>
      </c>
      <c r="C37" s="37">
        <v>1</v>
      </c>
      <c r="D37" s="37">
        <v>8</v>
      </c>
      <c r="E37" s="49">
        <v>28</v>
      </c>
      <c r="F37" s="49">
        <f t="shared" si="0"/>
        <v>2</v>
      </c>
    </row>
    <row r="38" spans="1:6" x14ac:dyDescent="0.2">
      <c r="A38" s="13" t="s">
        <v>33</v>
      </c>
      <c r="B38" s="56">
        <v>597</v>
      </c>
      <c r="C38" s="37">
        <v>58</v>
      </c>
      <c r="D38" s="37">
        <v>174</v>
      </c>
      <c r="E38" s="49">
        <v>269</v>
      </c>
      <c r="F38" s="49">
        <f t="shared" si="0"/>
        <v>96</v>
      </c>
    </row>
    <row r="39" spans="1:6" x14ac:dyDescent="0.2">
      <c r="A39" s="13" t="s">
        <v>34</v>
      </c>
      <c r="B39" s="56">
        <v>129</v>
      </c>
      <c r="C39" s="37">
        <v>1</v>
      </c>
      <c r="D39" s="37">
        <v>12</v>
      </c>
      <c r="E39" s="49">
        <v>108</v>
      </c>
      <c r="F39" s="49">
        <f t="shared" si="0"/>
        <v>8</v>
      </c>
    </row>
    <row r="40" spans="1:6" x14ac:dyDescent="0.2">
      <c r="A40" s="13" t="s">
        <v>35</v>
      </c>
      <c r="B40" s="56">
        <v>34</v>
      </c>
      <c r="C40" s="37">
        <v>2</v>
      </c>
      <c r="D40" s="37">
        <v>1</v>
      </c>
      <c r="E40" s="49">
        <v>30</v>
      </c>
      <c r="F40" s="49">
        <f t="shared" si="0"/>
        <v>1</v>
      </c>
    </row>
    <row r="41" spans="1:6" ht="12.5" thickBot="1" x14ac:dyDescent="0.25">
      <c r="A41" s="14" t="s">
        <v>62</v>
      </c>
      <c r="B41" s="26">
        <f>SUM(B35:B40)</f>
        <v>1120</v>
      </c>
      <c r="C41" s="27">
        <f>SUM(C35:C40)</f>
        <v>70</v>
      </c>
      <c r="D41" s="27">
        <f>SUM(D35:D40)</f>
        <v>258</v>
      </c>
      <c r="E41" s="28">
        <f>SUM(E35:E40)</f>
        <v>660</v>
      </c>
      <c r="F41" s="50">
        <f t="shared" si="0"/>
        <v>132</v>
      </c>
    </row>
    <row r="42" spans="1:6" x14ac:dyDescent="0.2">
      <c r="A42" s="12" t="s">
        <v>36</v>
      </c>
      <c r="B42" s="54">
        <v>519</v>
      </c>
      <c r="C42" s="34">
        <v>55</v>
      </c>
      <c r="D42" s="34">
        <v>189</v>
      </c>
      <c r="E42" s="48">
        <v>197</v>
      </c>
      <c r="F42" s="48">
        <f t="shared" si="0"/>
        <v>78</v>
      </c>
    </row>
    <row r="43" spans="1:6" x14ac:dyDescent="0.2">
      <c r="A43" s="13" t="s">
        <v>37</v>
      </c>
      <c r="B43" s="56">
        <v>494</v>
      </c>
      <c r="C43" s="37">
        <v>31</v>
      </c>
      <c r="D43" s="37">
        <v>88</v>
      </c>
      <c r="E43" s="49">
        <v>348</v>
      </c>
      <c r="F43" s="49">
        <f t="shared" si="0"/>
        <v>27</v>
      </c>
    </row>
    <row r="44" spans="1:6" x14ac:dyDescent="0.2">
      <c r="A44" s="13" t="s">
        <v>38</v>
      </c>
      <c r="B44" s="56">
        <v>713</v>
      </c>
      <c r="C44" s="37">
        <v>62</v>
      </c>
      <c r="D44" s="37">
        <v>129</v>
      </c>
      <c r="E44" s="49">
        <v>331</v>
      </c>
      <c r="F44" s="49">
        <f t="shared" si="0"/>
        <v>191</v>
      </c>
    </row>
    <row r="45" spans="1:6" x14ac:dyDescent="0.2">
      <c r="A45" s="13" t="s">
        <v>39</v>
      </c>
      <c r="B45" s="56">
        <v>283</v>
      </c>
      <c r="C45" s="37">
        <v>25</v>
      </c>
      <c r="D45" s="37">
        <v>58</v>
      </c>
      <c r="E45" s="49">
        <v>156</v>
      </c>
      <c r="F45" s="49">
        <f t="shared" si="0"/>
        <v>44</v>
      </c>
    </row>
    <row r="46" spans="1:6" x14ac:dyDescent="0.2">
      <c r="A46" s="13" t="s">
        <v>40</v>
      </c>
      <c r="B46" s="56">
        <v>75</v>
      </c>
      <c r="C46" s="37">
        <v>5</v>
      </c>
      <c r="D46" s="37">
        <v>20</v>
      </c>
      <c r="E46" s="49">
        <v>34</v>
      </c>
      <c r="F46" s="49">
        <f t="shared" si="0"/>
        <v>16</v>
      </c>
    </row>
    <row r="47" spans="1:6" ht="12.5" thickBot="1" x14ac:dyDescent="0.25">
      <c r="A47" s="14" t="s">
        <v>63</v>
      </c>
      <c r="B47" s="26">
        <f>SUM(B42:B46)</f>
        <v>2084</v>
      </c>
      <c r="C47" s="27">
        <f>SUM(C42:C46)</f>
        <v>178</v>
      </c>
      <c r="D47" s="27">
        <f>SUM(D42:D46)</f>
        <v>484</v>
      </c>
      <c r="E47" s="28">
        <f>SUM(E42:E46)</f>
        <v>1066</v>
      </c>
      <c r="F47" s="50">
        <f t="shared" si="0"/>
        <v>356</v>
      </c>
    </row>
    <row r="48" spans="1:6" x14ac:dyDescent="0.2">
      <c r="A48" s="12" t="s">
        <v>41</v>
      </c>
      <c r="B48" s="54">
        <v>98</v>
      </c>
      <c r="C48" s="34">
        <v>2</v>
      </c>
      <c r="D48" s="34">
        <v>42</v>
      </c>
      <c r="E48" s="48">
        <v>39</v>
      </c>
      <c r="F48" s="48">
        <f t="shared" si="0"/>
        <v>15</v>
      </c>
    </row>
    <row r="49" spans="1:6" x14ac:dyDescent="0.2">
      <c r="A49" s="13" t="s">
        <v>42</v>
      </c>
      <c r="B49" s="56">
        <v>289</v>
      </c>
      <c r="C49" s="37">
        <v>10</v>
      </c>
      <c r="D49" s="37">
        <v>40</v>
      </c>
      <c r="E49" s="49">
        <v>214</v>
      </c>
      <c r="F49" s="49">
        <f t="shared" si="0"/>
        <v>25</v>
      </c>
    </row>
    <row r="50" spans="1:6" x14ac:dyDescent="0.2">
      <c r="A50" s="13" t="s">
        <v>43</v>
      </c>
      <c r="B50" s="56">
        <v>194</v>
      </c>
      <c r="C50" s="37">
        <v>14</v>
      </c>
      <c r="D50" s="37">
        <v>41</v>
      </c>
      <c r="E50" s="49">
        <v>132</v>
      </c>
      <c r="F50" s="49">
        <f t="shared" si="0"/>
        <v>7</v>
      </c>
    </row>
    <row r="51" spans="1:6" x14ac:dyDescent="0.2">
      <c r="A51" s="13" t="s">
        <v>44</v>
      </c>
      <c r="B51" s="56">
        <v>107</v>
      </c>
      <c r="C51" s="37">
        <v>8</v>
      </c>
      <c r="D51" s="37">
        <v>52</v>
      </c>
      <c r="E51" s="49">
        <v>42</v>
      </c>
      <c r="F51" s="49">
        <f t="shared" si="0"/>
        <v>5</v>
      </c>
    </row>
    <row r="52" spans="1:6" ht="12.5" thickBot="1" x14ac:dyDescent="0.25">
      <c r="A52" s="14" t="s">
        <v>64</v>
      </c>
      <c r="B52" s="26">
        <f>SUM(B48:B51)</f>
        <v>688</v>
      </c>
      <c r="C52" s="27">
        <f>SUM(C48:C51)</f>
        <v>34</v>
      </c>
      <c r="D52" s="27">
        <f>SUM(D48:D51)</f>
        <v>175</v>
      </c>
      <c r="E52" s="28">
        <f>SUM(E48:E51)</f>
        <v>427</v>
      </c>
      <c r="F52" s="50">
        <f t="shared" si="0"/>
        <v>52</v>
      </c>
    </row>
    <row r="53" spans="1:6" x14ac:dyDescent="0.2">
      <c r="A53" s="12" t="s">
        <v>45</v>
      </c>
      <c r="B53" s="54">
        <v>301</v>
      </c>
      <c r="C53" s="34">
        <v>16</v>
      </c>
      <c r="D53" s="34">
        <v>63</v>
      </c>
      <c r="E53" s="48">
        <v>153</v>
      </c>
      <c r="F53" s="48">
        <f t="shared" si="0"/>
        <v>69</v>
      </c>
    </row>
    <row r="54" spans="1:6" x14ac:dyDescent="0.2">
      <c r="A54" s="13" t="s">
        <v>46</v>
      </c>
      <c r="B54" s="56">
        <v>67</v>
      </c>
      <c r="C54" s="37">
        <v>5</v>
      </c>
      <c r="D54" s="37">
        <v>18</v>
      </c>
      <c r="E54" s="49">
        <v>38</v>
      </c>
      <c r="F54" s="49">
        <f t="shared" si="0"/>
        <v>6</v>
      </c>
    </row>
    <row r="55" spans="1:6" x14ac:dyDescent="0.2">
      <c r="A55" s="13" t="s">
        <v>47</v>
      </c>
      <c r="B55" s="56">
        <v>150</v>
      </c>
      <c r="C55" s="37">
        <v>8</v>
      </c>
      <c r="D55" s="37">
        <v>20</v>
      </c>
      <c r="E55" s="49">
        <v>95</v>
      </c>
      <c r="F55" s="49">
        <f t="shared" si="0"/>
        <v>27</v>
      </c>
    </row>
    <row r="56" spans="1:6" x14ac:dyDescent="0.2">
      <c r="A56" s="13" t="s">
        <v>48</v>
      </c>
      <c r="B56" s="56">
        <v>1455</v>
      </c>
      <c r="C56" s="37">
        <v>103</v>
      </c>
      <c r="D56" s="37">
        <v>350</v>
      </c>
      <c r="E56" s="49">
        <v>621</v>
      </c>
      <c r="F56" s="49">
        <f t="shared" si="0"/>
        <v>381</v>
      </c>
    </row>
    <row r="57" spans="1:6" x14ac:dyDescent="0.2">
      <c r="A57" s="13" t="s">
        <v>49</v>
      </c>
      <c r="B57" s="56">
        <v>319</v>
      </c>
      <c r="C57" s="37">
        <v>33</v>
      </c>
      <c r="D57" s="37">
        <v>78</v>
      </c>
      <c r="E57" s="49">
        <v>90</v>
      </c>
      <c r="F57" s="49">
        <f t="shared" si="0"/>
        <v>118</v>
      </c>
    </row>
    <row r="58" spans="1:6" x14ac:dyDescent="0.2">
      <c r="A58" s="13" t="s">
        <v>50</v>
      </c>
      <c r="B58" s="56">
        <v>423</v>
      </c>
      <c r="C58" s="37">
        <v>23</v>
      </c>
      <c r="D58" s="37">
        <v>97</v>
      </c>
      <c r="E58" s="49">
        <v>199</v>
      </c>
      <c r="F58" s="49">
        <f t="shared" si="0"/>
        <v>104</v>
      </c>
    </row>
    <row r="59" spans="1:6" x14ac:dyDescent="0.2">
      <c r="A59" s="13" t="s">
        <v>51</v>
      </c>
      <c r="B59" s="56">
        <v>331</v>
      </c>
      <c r="C59" s="37">
        <v>16</v>
      </c>
      <c r="D59" s="37">
        <v>57</v>
      </c>
      <c r="E59" s="49">
        <v>158</v>
      </c>
      <c r="F59" s="51">
        <f t="shared" si="0"/>
        <v>100</v>
      </c>
    </row>
    <row r="60" spans="1:6" ht="12.5" thickBot="1" x14ac:dyDescent="0.25">
      <c r="A60" s="14" t="s">
        <v>65</v>
      </c>
      <c r="B60" s="26">
        <f>SUM(B53:B59)</f>
        <v>3046</v>
      </c>
      <c r="C60" s="27">
        <f>SUM(C53:C59)</f>
        <v>204</v>
      </c>
      <c r="D60" s="27">
        <f>SUM(D53:D59)</f>
        <v>683</v>
      </c>
      <c r="E60" s="28">
        <f>SUM(E53:E59)</f>
        <v>1354</v>
      </c>
      <c r="F60" s="50">
        <f t="shared" si="0"/>
        <v>805</v>
      </c>
    </row>
    <row r="61" spans="1:6" ht="12.5" thickBot="1" x14ac:dyDescent="0.25">
      <c r="A61" s="15" t="s">
        <v>52</v>
      </c>
      <c r="B61" s="57">
        <v>76</v>
      </c>
      <c r="C61" s="58">
        <v>1</v>
      </c>
      <c r="D61" s="58">
        <v>4</v>
      </c>
      <c r="E61" s="52">
        <v>48</v>
      </c>
      <c r="F61" s="52">
        <f t="shared" si="0"/>
        <v>23</v>
      </c>
    </row>
    <row r="62" spans="1:6" ht="13" thickTop="1" thickBot="1" x14ac:dyDescent="0.25">
      <c r="A62" s="16" t="s">
        <v>66</v>
      </c>
      <c r="B62" s="17">
        <f>B5+B14+B24+B29+B34+B41+B47+B52+B60+B61</f>
        <v>62175</v>
      </c>
      <c r="C62" s="21">
        <f>C5+C14+C24+C29+C34+C41+C47+C52+C60+C61</f>
        <v>9391</v>
      </c>
      <c r="D62" s="21">
        <f>D5+D14+D24+D29+D34+D41+D47+D52+D60+D61</f>
        <v>20645</v>
      </c>
      <c r="E62" s="22">
        <f>E5+E14+E24+E29+E34+E41+E47+E52+E60+E61</f>
        <v>25033</v>
      </c>
      <c r="F62" s="53">
        <f t="shared" si="0"/>
        <v>7106</v>
      </c>
    </row>
    <row r="63" spans="1:6" ht="13" x14ac:dyDescent="0.2">
      <c r="B63" s="5"/>
      <c r="C63" s="5"/>
      <c r="D63" s="5"/>
      <c r="E63" s="5"/>
      <c r="F63" s="5"/>
    </row>
  </sheetData>
  <phoneticPr fontId="8"/>
  <pageMargins left="0.7" right="0.7" top="0.75" bottom="0.75" header="0.3" footer="0.3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71855-24F2-4A9F-98FF-078E5F99C156}">
  <sheetPr>
    <tabColor theme="6" tint="0.39997558519241921"/>
  </sheetPr>
  <dimension ref="A1:I63"/>
  <sheetViews>
    <sheetView zoomScaleNormal="100" workbookViewId="0">
      <selection activeCell="A2" sqref="A2"/>
    </sheetView>
  </sheetViews>
  <sheetFormatPr defaultColWidth="9" defaultRowHeight="12" x14ac:dyDescent="0.2"/>
  <cols>
    <col min="1" max="5" width="13.08984375" style="1" customWidth="1"/>
    <col min="6" max="6" width="26" style="1" customWidth="1"/>
    <col min="7" max="7" width="25.6328125" style="1" customWidth="1"/>
    <col min="8" max="8" width="7.90625" style="1" bestFit="1" customWidth="1"/>
    <col min="9" max="16384" width="9" style="1"/>
  </cols>
  <sheetData>
    <row r="1" spans="1:9" x14ac:dyDescent="0.2">
      <c r="A1" s="2" t="s">
        <v>80</v>
      </c>
      <c r="B1" s="42"/>
      <c r="C1" s="42"/>
      <c r="D1" s="42"/>
      <c r="E1" s="43"/>
      <c r="F1" s="43"/>
    </row>
    <row r="2" spans="1:9" x14ac:dyDescent="0.2">
      <c r="A2" s="3"/>
      <c r="B2" s="3"/>
      <c r="C2" s="3"/>
      <c r="D2" s="3"/>
      <c r="E2" s="3"/>
      <c r="F2" s="3"/>
    </row>
    <row r="3" spans="1:9" ht="12.5" thickBot="1" x14ac:dyDescent="0.25">
      <c r="A3" s="3"/>
      <c r="B3" s="3"/>
      <c r="C3" s="3"/>
      <c r="D3" s="3"/>
      <c r="F3" s="4" t="s">
        <v>79</v>
      </c>
    </row>
    <row r="4" spans="1:9" ht="12.5" thickBot="1" x14ac:dyDescent="0.25">
      <c r="A4" s="8" t="s">
        <v>0</v>
      </c>
      <c r="B4" s="29" t="s">
        <v>53</v>
      </c>
      <c r="C4" s="30" t="s">
        <v>54</v>
      </c>
      <c r="D4" s="30" t="s">
        <v>55</v>
      </c>
      <c r="E4" s="30" t="s">
        <v>56</v>
      </c>
      <c r="F4" s="44" t="s">
        <v>69</v>
      </c>
    </row>
    <row r="5" spans="1:9" ht="12.5" thickBot="1" x14ac:dyDescent="0.25">
      <c r="A5" s="9" t="s">
        <v>1</v>
      </c>
      <c r="B5" s="39">
        <v>40792</v>
      </c>
      <c r="C5" s="31">
        <v>7260</v>
      </c>
      <c r="D5" s="31">
        <v>16167</v>
      </c>
      <c r="E5" s="32">
        <v>14282</v>
      </c>
      <c r="F5" s="45">
        <f>B5-C5-D5-E5</f>
        <v>3083</v>
      </c>
    </row>
    <row r="6" spans="1:9" ht="13" thickTop="1" thickBot="1" x14ac:dyDescent="0.25">
      <c r="A6" s="10" t="s">
        <v>57</v>
      </c>
      <c r="B6" s="18">
        <f>SUM(B62,-B5)</f>
        <v>24261</v>
      </c>
      <c r="C6" s="19">
        <f>SUM(C62,-C5)</f>
        <v>2113</v>
      </c>
      <c r="D6" s="19">
        <f>SUM(D62,-D5)</f>
        <v>5441</v>
      </c>
      <c r="E6" s="20">
        <f>SUM(E62,-E5)</f>
        <v>12579</v>
      </c>
      <c r="F6" s="46">
        <f t="shared" ref="F6:F62" si="0">B6-C6-D6-E6</f>
        <v>4128</v>
      </c>
      <c r="G6" s="1" t="s">
        <v>67</v>
      </c>
    </row>
    <row r="7" spans="1:9" ht="13" thickTop="1" thickBot="1" x14ac:dyDescent="0.25">
      <c r="A7" s="11"/>
      <c r="B7" s="23"/>
      <c r="C7" s="24"/>
      <c r="D7" s="24"/>
      <c r="E7" s="25"/>
      <c r="F7" s="47">
        <f t="shared" si="0"/>
        <v>0</v>
      </c>
      <c r="G7" s="1" t="s">
        <v>4</v>
      </c>
      <c r="H7" s="6">
        <f>H10/H12</f>
        <v>7.9041725545277705E-2</v>
      </c>
    </row>
    <row r="8" spans="1:9" x14ac:dyDescent="0.2">
      <c r="A8" s="12" t="s">
        <v>2</v>
      </c>
      <c r="B8" s="40">
        <v>631</v>
      </c>
      <c r="C8" s="40">
        <v>47</v>
      </c>
      <c r="D8" s="40">
        <v>129</v>
      </c>
      <c r="E8" s="35">
        <v>317</v>
      </c>
      <c r="F8" s="48">
        <f t="shared" si="0"/>
        <v>138</v>
      </c>
      <c r="G8" s="1" t="s">
        <v>6</v>
      </c>
      <c r="H8" s="6">
        <f>H11/H12</f>
        <v>2.6254494113758943E-2</v>
      </c>
    </row>
    <row r="9" spans="1:9" x14ac:dyDescent="0.2">
      <c r="A9" s="13" t="s">
        <v>3</v>
      </c>
      <c r="B9" s="41">
        <v>1705</v>
      </c>
      <c r="C9" s="41">
        <v>227</v>
      </c>
      <c r="D9" s="41">
        <v>553</v>
      </c>
      <c r="E9" s="38">
        <v>747</v>
      </c>
      <c r="F9" s="49">
        <f t="shared" si="0"/>
        <v>178</v>
      </c>
    </row>
    <row r="10" spans="1:9" x14ac:dyDescent="0.2">
      <c r="A10" s="13" t="s">
        <v>5</v>
      </c>
      <c r="B10" s="41">
        <v>648</v>
      </c>
      <c r="C10" s="41">
        <v>62</v>
      </c>
      <c r="D10" s="41">
        <v>140</v>
      </c>
      <c r="E10" s="38">
        <v>262</v>
      </c>
      <c r="F10" s="49">
        <f t="shared" si="0"/>
        <v>184</v>
      </c>
      <c r="G10" s="1" t="s">
        <v>9</v>
      </c>
      <c r="H10" s="7">
        <f>B62</f>
        <v>65053</v>
      </c>
      <c r="I10" s="1" t="s">
        <v>10</v>
      </c>
    </row>
    <row r="11" spans="1:9" x14ac:dyDescent="0.2">
      <c r="A11" s="13" t="s">
        <v>7</v>
      </c>
      <c r="B11" s="41">
        <v>157</v>
      </c>
      <c r="C11" s="41">
        <v>23</v>
      </c>
      <c r="D11" s="41">
        <v>32</v>
      </c>
      <c r="E11" s="38">
        <v>82</v>
      </c>
      <c r="F11" s="49">
        <f t="shared" si="0"/>
        <v>20</v>
      </c>
      <c r="G11" s="1" t="s">
        <v>12</v>
      </c>
      <c r="H11" s="7">
        <f>D62</f>
        <v>21608</v>
      </c>
      <c r="I11" s="1" t="s">
        <v>10</v>
      </c>
    </row>
    <row r="12" spans="1:9" x14ac:dyDescent="0.2">
      <c r="A12" s="13" t="s">
        <v>8</v>
      </c>
      <c r="B12" s="41">
        <v>499</v>
      </c>
      <c r="C12" s="41">
        <v>43</v>
      </c>
      <c r="D12" s="41">
        <v>48</v>
      </c>
      <c r="E12" s="38">
        <v>288</v>
      </c>
      <c r="F12" s="49">
        <f t="shared" si="0"/>
        <v>120</v>
      </c>
      <c r="G12" s="1" t="s">
        <v>70</v>
      </c>
      <c r="H12" s="1">
        <v>823021</v>
      </c>
      <c r="I12" s="1" t="s">
        <v>68</v>
      </c>
    </row>
    <row r="13" spans="1:9" x14ac:dyDescent="0.2">
      <c r="A13" s="13" t="s">
        <v>11</v>
      </c>
      <c r="B13" s="41">
        <v>625</v>
      </c>
      <c r="C13" s="41">
        <v>50</v>
      </c>
      <c r="D13" s="41">
        <v>128</v>
      </c>
      <c r="E13" s="38">
        <v>369</v>
      </c>
      <c r="F13" s="49">
        <f t="shared" si="0"/>
        <v>78</v>
      </c>
    </row>
    <row r="14" spans="1:9" ht="12.5" thickBot="1" x14ac:dyDescent="0.25">
      <c r="A14" s="14" t="s">
        <v>58</v>
      </c>
      <c r="B14" s="26">
        <f>SUM(B8:B13)</f>
        <v>4265</v>
      </c>
      <c r="C14" s="27">
        <f>SUM(C8:C13)</f>
        <v>452</v>
      </c>
      <c r="D14" s="27">
        <f>SUM(D8:D13)</f>
        <v>1030</v>
      </c>
      <c r="E14" s="28">
        <f>SUM(E8:E13)</f>
        <v>2065</v>
      </c>
      <c r="F14" s="50">
        <f t="shared" si="0"/>
        <v>718</v>
      </c>
    </row>
    <row r="15" spans="1:9" x14ac:dyDescent="0.2">
      <c r="A15" s="12" t="s">
        <v>13</v>
      </c>
      <c r="B15" s="33">
        <v>1476</v>
      </c>
      <c r="C15" s="34">
        <v>116</v>
      </c>
      <c r="D15" s="34">
        <v>234</v>
      </c>
      <c r="E15" s="35">
        <v>735</v>
      </c>
      <c r="F15" s="48">
        <f t="shared" si="0"/>
        <v>391</v>
      </c>
    </row>
    <row r="16" spans="1:9" x14ac:dyDescent="0.2">
      <c r="A16" s="13" t="s">
        <v>14</v>
      </c>
      <c r="B16" s="36">
        <v>2824</v>
      </c>
      <c r="C16" s="37">
        <v>309</v>
      </c>
      <c r="D16" s="37">
        <v>617</v>
      </c>
      <c r="E16" s="38">
        <v>1147</v>
      </c>
      <c r="F16" s="49">
        <f t="shared" si="0"/>
        <v>751</v>
      </c>
    </row>
    <row r="17" spans="1:6" x14ac:dyDescent="0.2">
      <c r="A17" s="13" t="s">
        <v>15</v>
      </c>
      <c r="B17" s="36">
        <v>1457</v>
      </c>
      <c r="C17" s="37">
        <v>175</v>
      </c>
      <c r="D17" s="37">
        <v>444</v>
      </c>
      <c r="E17" s="38">
        <v>664</v>
      </c>
      <c r="F17" s="49">
        <f t="shared" si="0"/>
        <v>174</v>
      </c>
    </row>
    <row r="18" spans="1:6" x14ac:dyDescent="0.2">
      <c r="A18" s="13" t="s">
        <v>16</v>
      </c>
      <c r="B18" s="36">
        <v>183</v>
      </c>
      <c r="C18" s="37">
        <v>27</v>
      </c>
      <c r="D18" s="37">
        <v>47</v>
      </c>
      <c r="E18" s="38">
        <v>99</v>
      </c>
      <c r="F18" s="49">
        <f t="shared" si="0"/>
        <v>10</v>
      </c>
    </row>
    <row r="19" spans="1:6" x14ac:dyDescent="0.2">
      <c r="A19" s="13" t="s">
        <v>17</v>
      </c>
      <c r="B19" s="36">
        <v>1561</v>
      </c>
      <c r="C19" s="37">
        <v>137</v>
      </c>
      <c r="D19" s="37">
        <v>371</v>
      </c>
      <c r="E19" s="38">
        <v>910</v>
      </c>
      <c r="F19" s="49">
        <f t="shared" si="0"/>
        <v>143</v>
      </c>
    </row>
    <row r="20" spans="1:6" x14ac:dyDescent="0.2">
      <c r="A20" s="13" t="s">
        <v>18</v>
      </c>
      <c r="B20" s="36">
        <v>59</v>
      </c>
      <c r="C20" s="37">
        <v>7</v>
      </c>
      <c r="D20" s="37">
        <v>20</v>
      </c>
      <c r="E20" s="38">
        <v>29</v>
      </c>
      <c r="F20" s="49">
        <f t="shared" si="0"/>
        <v>3</v>
      </c>
    </row>
    <row r="21" spans="1:6" x14ac:dyDescent="0.2">
      <c r="A21" s="13" t="s">
        <v>19</v>
      </c>
      <c r="B21" s="36">
        <v>116</v>
      </c>
      <c r="C21" s="37">
        <v>7</v>
      </c>
      <c r="D21" s="37">
        <v>20</v>
      </c>
      <c r="E21" s="38">
        <v>75</v>
      </c>
      <c r="F21" s="49">
        <f t="shared" si="0"/>
        <v>14</v>
      </c>
    </row>
    <row r="22" spans="1:6" x14ac:dyDescent="0.2">
      <c r="A22" s="13" t="s">
        <v>24</v>
      </c>
      <c r="B22" s="36">
        <v>129</v>
      </c>
      <c r="C22" s="37">
        <v>14</v>
      </c>
      <c r="D22" s="37">
        <v>33</v>
      </c>
      <c r="E22" s="38">
        <v>75</v>
      </c>
      <c r="F22" s="49">
        <f t="shared" si="0"/>
        <v>7</v>
      </c>
    </row>
    <row r="23" spans="1:6" x14ac:dyDescent="0.2">
      <c r="A23" s="13" t="s">
        <v>27</v>
      </c>
      <c r="B23" s="36">
        <v>468</v>
      </c>
      <c r="C23" s="37">
        <v>34</v>
      </c>
      <c r="D23" s="37">
        <v>81</v>
      </c>
      <c r="E23" s="38">
        <v>311</v>
      </c>
      <c r="F23" s="49">
        <f t="shared" si="0"/>
        <v>42</v>
      </c>
    </row>
    <row r="24" spans="1:6" ht="12.5" thickBot="1" x14ac:dyDescent="0.25">
      <c r="A24" s="14" t="s">
        <v>59</v>
      </c>
      <c r="B24" s="26">
        <f>SUM(B15:B23)</f>
        <v>8273</v>
      </c>
      <c r="C24" s="27">
        <f>SUM(C15:C23)</f>
        <v>826</v>
      </c>
      <c r="D24" s="27">
        <f>SUM(D15:D23)</f>
        <v>1867</v>
      </c>
      <c r="E24" s="28">
        <f>SUM(E15:E23)</f>
        <v>4045</v>
      </c>
      <c r="F24" s="50">
        <f t="shared" si="0"/>
        <v>1535</v>
      </c>
    </row>
    <row r="25" spans="1:6" x14ac:dyDescent="0.2">
      <c r="A25" s="12" t="s">
        <v>20</v>
      </c>
      <c r="B25" s="54">
        <v>213</v>
      </c>
      <c r="C25" s="31">
        <v>22</v>
      </c>
      <c r="D25" s="55">
        <v>69</v>
      </c>
      <c r="E25" s="35">
        <v>103</v>
      </c>
      <c r="F25" s="48">
        <f t="shared" si="0"/>
        <v>19</v>
      </c>
    </row>
    <row r="26" spans="1:6" x14ac:dyDescent="0.2">
      <c r="A26" s="13" t="s">
        <v>21</v>
      </c>
      <c r="B26" s="56">
        <v>130</v>
      </c>
      <c r="C26" s="37">
        <v>8</v>
      </c>
      <c r="D26" s="41">
        <v>24</v>
      </c>
      <c r="E26" s="38">
        <v>73</v>
      </c>
      <c r="F26" s="49">
        <f t="shared" si="0"/>
        <v>25</v>
      </c>
    </row>
    <row r="27" spans="1:6" x14ac:dyDescent="0.2">
      <c r="A27" s="13" t="s">
        <v>22</v>
      </c>
      <c r="B27" s="56">
        <v>155</v>
      </c>
      <c r="C27" s="37">
        <v>4</v>
      </c>
      <c r="D27" s="41">
        <v>43</v>
      </c>
      <c r="E27" s="38">
        <v>40</v>
      </c>
      <c r="F27" s="49">
        <f t="shared" si="0"/>
        <v>68</v>
      </c>
    </row>
    <row r="28" spans="1:6" x14ac:dyDescent="0.2">
      <c r="A28" s="13" t="s">
        <v>23</v>
      </c>
      <c r="B28" s="56">
        <v>60</v>
      </c>
      <c r="C28" s="37">
        <v>4</v>
      </c>
      <c r="D28" s="41">
        <v>16</v>
      </c>
      <c r="E28" s="38">
        <v>25</v>
      </c>
      <c r="F28" s="49">
        <f t="shared" si="0"/>
        <v>15</v>
      </c>
    </row>
    <row r="29" spans="1:6" ht="12.5" thickBot="1" x14ac:dyDescent="0.25">
      <c r="A29" s="14" t="s">
        <v>60</v>
      </c>
      <c r="B29" s="26">
        <f>SUM(B25:B28)</f>
        <v>558</v>
      </c>
      <c r="C29" s="27">
        <f>SUM(C25:C28)</f>
        <v>38</v>
      </c>
      <c r="D29" s="27">
        <f>SUM(D25:D28)</f>
        <v>152</v>
      </c>
      <c r="E29" s="28">
        <f>SUM(E25:E28)</f>
        <v>241</v>
      </c>
      <c r="F29" s="50">
        <f t="shared" si="0"/>
        <v>127</v>
      </c>
    </row>
    <row r="30" spans="1:6" x14ac:dyDescent="0.2">
      <c r="A30" s="12" t="s">
        <v>25</v>
      </c>
      <c r="B30" s="54">
        <v>611</v>
      </c>
      <c r="C30" s="34">
        <v>62</v>
      </c>
      <c r="D30" s="34">
        <v>122</v>
      </c>
      <c r="E30" s="35">
        <v>314</v>
      </c>
      <c r="F30" s="48">
        <f t="shared" si="0"/>
        <v>113</v>
      </c>
    </row>
    <row r="31" spans="1:6" x14ac:dyDescent="0.2">
      <c r="A31" s="13" t="s">
        <v>26</v>
      </c>
      <c r="B31" s="56">
        <v>198</v>
      </c>
      <c r="C31" s="37">
        <v>12</v>
      </c>
      <c r="D31" s="37">
        <v>66</v>
      </c>
      <c r="E31" s="38">
        <v>87</v>
      </c>
      <c r="F31" s="49">
        <f t="shared" si="0"/>
        <v>33</v>
      </c>
    </row>
    <row r="32" spans="1:6" x14ac:dyDescent="0.2">
      <c r="A32" s="13" t="s">
        <v>28</v>
      </c>
      <c r="B32" s="56">
        <v>1138</v>
      </c>
      <c r="C32" s="37">
        <v>50</v>
      </c>
      <c r="D32" s="37">
        <v>258</v>
      </c>
      <c r="E32" s="38">
        <v>670</v>
      </c>
      <c r="F32" s="49">
        <f t="shared" si="0"/>
        <v>160</v>
      </c>
    </row>
    <row r="33" spans="1:6" x14ac:dyDescent="0.2">
      <c r="A33" s="13" t="s">
        <v>29</v>
      </c>
      <c r="B33" s="56">
        <v>409</v>
      </c>
      <c r="C33" s="37">
        <v>8</v>
      </c>
      <c r="D33" s="37">
        <v>46</v>
      </c>
      <c r="E33" s="38">
        <v>253</v>
      </c>
      <c r="F33" s="49">
        <f t="shared" si="0"/>
        <v>102</v>
      </c>
    </row>
    <row r="34" spans="1:6" ht="12.5" thickBot="1" x14ac:dyDescent="0.25">
      <c r="A34" s="14" t="s">
        <v>61</v>
      </c>
      <c r="B34" s="26">
        <f>SUM(B30:B33)</f>
        <v>2356</v>
      </c>
      <c r="C34" s="27">
        <f>SUM(C30:C33)</f>
        <v>132</v>
      </c>
      <c r="D34" s="27">
        <f>SUM(D30:D33)</f>
        <v>492</v>
      </c>
      <c r="E34" s="28">
        <f>SUM(E30:E33)</f>
        <v>1324</v>
      </c>
      <c r="F34" s="50">
        <f t="shared" si="0"/>
        <v>408</v>
      </c>
    </row>
    <row r="35" spans="1:6" x14ac:dyDescent="0.2">
      <c r="A35" s="12" t="s">
        <v>30</v>
      </c>
      <c r="B35" s="54">
        <v>125</v>
      </c>
      <c r="C35" s="31">
        <v>2</v>
      </c>
      <c r="D35" s="31">
        <v>27</v>
      </c>
      <c r="E35" s="48">
        <v>86</v>
      </c>
      <c r="F35" s="48">
        <f t="shared" si="0"/>
        <v>10</v>
      </c>
    </row>
    <row r="36" spans="1:6" x14ac:dyDescent="0.2">
      <c r="A36" s="13" t="s">
        <v>31</v>
      </c>
      <c r="B36" s="56">
        <v>227</v>
      </c>
      <c r="C36" s="37">
        <v>13</v>
      </c>
      <c r="D36" s="37">
        <v>35</v>
      </c>
      <c r="E36" s="49">
        <v>164</v>
      </c>
      <c r="F36" s="49">
        <f t="shared" si="0"/>
        <v>15</v>
      </c>
    </row>
    <row r="37" spans="1:6" x14ac:dyDescent="0.2">
      <c r="A37" s="13" t="s">
        <v>32</v>
      </c>
      <c r="B37" s="56">
        <v>39</v>
      </c>
      <c r="C37" s="37">
        <v>2</v>
      </c>
      <c r="D37" s="37">
        <v>9</v>
      </c>
      <c r="E37" s="49">
        <v>24</v>
      </c>
      <c r="F37" s="49">
        <f t="shared" si="0"/>
        <v>4</v>
      </c>
    </row>
    <row r="38" spans="1:6" x14ac:dyDescent="0.2">
      <c r="A38" s="13" t="s">
        <v>33</v>
      </c>
      <c r="B38" s="56">
        <v>693</v>
      </c>
      <c r="C38" s="37">
        <v>61</v>
      </c>
      <c r="D38" s="37">
        <v>170</v>
      </c>
      <c r="E38" s="49">
        <v>371</v>
      </c>
      <c r="F38" s="49">
        <f t="shared" si="0"/>
        <v>91</v>
      </c>
    </row>
    <row r="39" spans="1:6" x14ac:dyDescent="0.2">
      <c r="A39" s="13" t="s">
        <v>34</v>
      </c>
      <c r="B39" s="56">
        <v>124</v>
      </c>
      <c r="C39" s="37">
        <v>0</v>
      </c>
      <c r="D39" s="37">
        <v>16</v>
      </c>
      <c r="E39" s="49">
        <v>103</v>
      </c>
      <c r="F39" s="49">
        <f t="shared" si="0"/>
        <v>5</v>
      </c>
    </row>
    <row r="40" spans="1:6" x14ac:dyDescent="0.2">
      <c r="A40" s="13" t="s">
        <v>35</v>
      </c>
      <c r="B40" s="56">
        <v>38</v>
      </c>
      <c r="C40" s="37">
        <v>2</v>
      </c>
      <c r="D40" s="37">
        <v>1</v>
      </c>
      <c r="E40" s="49">
        <v>35</v>
      </c>
      <c r="F40" s="49">
        <f t="shared" si="0"/>
        <v>0</v>
      </c>
    </row>
    <row r="41" spans="1:6" ht="12.5" thickBot="1" x14ac:dyDescent="0.25">
      <c r="A41" s="14" t="s">
        <v>62</v>
      </c>
      <c r="B41" s="26">
        <f>SUM(B35:B40)</f>
        <v>1246</v>
      </c>
      <c r="C41" s="27">
        <f>SUM(C35:C40)</f>
        <v>80</v>
      </c>
      <c r="D41" s="27">
        <f>SUM(D35:D40)</f>
        <v>258</v>
      </c>
      <c r="E41" s="28">
        <f>SUM(E35:E40)</f>
        <v>783</v>
      </c>
      <c r="F41" s="50">
        <f t="shared" si="0"/>
        <v>125</v>
      </c>
    </row>
    <row r="42" spans="1:6" x14ac:dyDescent="0.2">
      <c r="A42" s="12" t="s">
        <v>36</v>
      </c>
      <c r="B42" s="54">
        <v>585</v>
      </c>
      <c r="C42" s="34">
        <v>67</v>
      </c>
      <c r="D42" s="34">
        <v>197</v>
      </c>
      <c r="E42" s="48">
        <v>229</v>
      </c>
      <c r="F42" s="48">
        <f t="shared" si="0"/>
        <v>92</v>
      </c>
    </row>
    <row r="43" spans="1:6" x14ac:dyDescent="0.2">
      <c r="A43" s="13" t="s">
        <v>37</v>
      </c>
      <c r="B43" s="56">
        <v>710</v>
      </c>
      <c r="C43" s="37">
        <v>24</v>
      </c>
      <c r="D43" s="37">
        <v>96</v>
      </c>
      <c r="E43" s="49">
        <v>560</v>
      </c>
      <c r="F43" s="49">
        <f t="shared" si="0"/>
        <v>30</v>
      </c>
    </row>
    <row r="44" spans="1:6" x14ac:dyDescent="0.2">
      <c r="A44" s="13" t="s">
        <v>38</v>
      </c>
      <c r="B44" s="56">
        <v>996</v>
      </c>
      <c r="C44" s="37">
        <v>104</v>
      </c>
      <c r="D44" s="37">
        <v>184</v>
      </c>
      <c r="E44" s="49">
        <v>555</v>
      </c>
      <c r="F44" s="49">
        <f t="shared" si="0"/>
        <v>153</v>
      </c>
    </row>
    <row r="45" spans="1:6" x14ac:dyDescent="0.2">
      <c r="A45" s="13" t="s">
        <v>39</v>
      </c>
      <c r="B45" s="56">
        <v>308</v>
      </c>
      <c r="C45" s="37">
        <v>33</v>
      </c>
      <c r="D45" s="37">
        <v>68</v>
      </c>
      <c r="E45" s="49">
        <v>162</v>
      </c>
      <c r="F45" s="49">
        <f t="shared" si="0"/>
        <v>45</v>
      </c>
    </row>
    <row r="46" spans="1:6" x14ac:dyDescent="0.2">
      <c r="A46" s="13" t="s">
        <v>40</v>
      </c>
      <c r="B46" s="56">
        <v>127</v>
      </c>
      <c r="C46" s="37">
        <v>7</v>
      </c>
      <c r="D46" s="37">
        <v>32</v>
      </c>
      <c r="E46" s="49">
        <v>66</v>
      </c>
      <c r="F46" s="49">
        <f t="shared" si="0"/>
        <v>22</v>
      </c>
    </row>
    <row r="47" spans="1:6" ht="12.5" thickBot="1" x14ac:dyDescent="0.25">
      <c r="A47" s="14" t="s">
        <v>63</v>
      </c>
      <c r="B47" s="26">
        <f>SUM(B42:B46)</f>
        <v>2726</v>
      </c>
      <c r="C47" s="27">
        <f>SUM(C42:C46)</f>
        <v>235</v>
      </c>
      <c r="D47" s="27">
        <f>SUM(D42:D46)</f>
        <v>577</v>
      </c>
      <c r="E47" s="28">
        <f>SUM(E42:E46)</f>
        <v>1572</v>
      </c>
      <c r="F47" s="50">
        <f t="shared" si="0"/>
        <v>342</v>
      </c>
    </row>
    <row r="48" spans="1:6" x14ac:dyDescent="0.2">
      <c r="A48" s="12" t="s">
        <v>41</v>
      </c>
      <c r="B48" s="54">
        <v>85</v>
      </c>
      <c r="C48" s="34">
        <v>1</v>
      </c>
      <c r="D48" s="34">
        <v>19</v>
      </c>
      <c r="E48" s="48">
        <v>56</v>
      </c>
      <c r="F48" s="48">
        <f t="shared" si="0"/>
        <v>9</v>
      </c>
    </row>
    <row r="49" spans="1:6" x14ac:dyDescent="0.2">
      <c r="A49" s="13" t="s">
        <v>42</v>
      </c>
      <c r="B49" s="56">
        <v>365</v>
      </c>
      <c r="C49" s="37">
        <v>9</v>
      </c>
      <c r="D49" s="37">
        <v>46</v>
      </c>
      <c r="E49" s="49">
        <v>293</v>
      </c>
      <c r="F49" s="49">
        <f t="shared" si="0"/>
        <v>17</v>
      </c>
    </row>
    <row r="50" spans="1:6" x14ac:dyDescent="0.2">
      <c r="A50" s="13" t="s">
        <v>43</v>
      </c>
      <c r="B50" s="56">
        <v>230</v>
      </c>
      <c r="C50" s="37">
        <v>26</v>
      </c>
      <c r="D50" s="37">
        <v>66</v>
      </c>
      <c r="E50" s="49">
        <v>131</v>
      </c>
      <c r="F50" s="49">
        <f t="shared" si="0"/>
        <v>7</v>
      </c>
    </row>
    <row r="51" spans="1:6" x14ac:dyDescent="0.2">
      <c r="A51" s="13" t="s">
        <v>44</v>
      </c>
      <c r="B51" s="56">
        <v>138</v>
      </c>
      <c r="C51" s="37">
        <v>11</v>
      </c>
      <c r="D51" s="37">
        <v>67</v>
      </c>
      <c r="E51" s="49">
        <v>53</v>
      </c>
      <c r="F51" s="49">
        <f t="shared" si="0"/>
        <v>7</v>
      </c>
    </row>
    <row r="52" spans="1:6" ht="12.5" thickBot="1" x14ac:dyDescent="0.25">
      <c r="A52" s="14" t="s">
        <v>64</v>
      </c>
      <c r="B52" s="26">
        <f>SUM(B48:B51)</f>
        <v>818</v>
      </c>
      <c r="C52" s="27">
        <f>SUM(C48:C51)</f>
        <v>47</v>
      </c>
      <c r="D52" s="27">
        <f>SUM(D48:D51)</f>
        <v>198</v>
      </c>
      <c r="E52" s="28">
        <f>SUM(E48:E51)</f>
        <v>533</v>
      </c>
      <c r="F52" s="50">
        <f t="shared" si="0"/>
        <v>40</v>
      </c>
    </row>
    <row r="53" spans="1:6" x14ac:dyDescent="0.2">
      <c r="A53" s="12" t="s">
        <v>45</v>
      </c>
      <c r="B53" s="54">
        <v>388</v>
      </c>
      <c r="C53" s="34">
        <v>13</v>
      </c>
      <c r="D53" s="34">
        <v>76</v>
      </c>
      <c r="E53" s="48">
        <v>235</v>
      </c>
      <c r="F53" s="48">
        <f t="shared" si="0"/>
        <v>64</v>
      </c>
    </row>
    <row r="54" spans="1:6" x14ac:dyDescent="0.2">
      <c r="A54" s="13" t="s">
        <v>46</v>
      </c>
      <c r="B54" s="56">
        <v>104</v>
      </c>
      <c r="C54" s="37">
        <v>6</v>
      </c>
      <c r="D54" s="37">
        <v>27</v>
      </c>
      <c r="E54" s="49">
        <v>61</v>
      </c>
      <c r="F54" s="49">
        <f t="shared" si="0"/>
        <v>10</v>
      </c>
    </row>
    <row r="55" spans="1:6" x14ac:dyDescent="0.2">
      <c r="A55" s="13" t="s">
        <v>47</v>
      </c>
      <c r="B55" s="56">
        <v>180</v>
      </c>
      <c r="C55" s="37">
        <v>18</v>
      </c>
      <c r="D55" s="37">
        <v>14</v>
      </c>
      <c r="E55" s="49">
        <v>125</v>
      </c>
      <c r="F55" s="49">
        <f t="shared" si="0"/>
        <v>23</v>
      </c>
    </row>
    <row r="56" spans="1:6" x14ac:dyDescent="0.2">
      <c r="A56" s="13" t="s">
        <v>48</v>
      </c>
      <c r="B56" s="56">
        <v>1875</v>
      </c>
      <c r="C56" s="37">
        <v>168</v>
      </c>
      <c r="D56" s="37">
        <v>405</v>
      </c>
      <c r="E56" s="49">
        <v>928</v>
      </c>
      <c r="F56" s="49">
        <f t="shared" si="0"/>
        <v>374</v>
      </c>
    </row>
    <row r="57" spans="1:6" x14ac:dyDescent="0.2">
      <c r="A57" s="13" t="s">
        <v>49</v>
      </c>
      <c r="B57" s="56">
        <v>350</v>
      </c>
      <c r="C57" s="37">
        <v>39</v>
      </c>
      <c r="D57" s="37">
        <v>109</v>
      </c>
      <c r="E57" s="49">
        <v>117</v>
      </c>
      <c r="F57" s="49">
        <f t="shared" si="0"/>
        <v>85</v>
      </c>
    </row>
    <row r="58" spans="1:6" x14ac:dyDescent="0.2">
      <c r="A58" s="13" t="s">
        <v>50</v>
      </c>
      <c r="B58" s="56">
        <v>557</v>
      </c>
      <c r="C58" s="37">
        <v>38</v>
      </c>
      <c r="D58" s="37">
        <v>118</v>
      </c>
      <c r="E58" s="49">
        <v>260</v>
      </c>
      <c r="F58" s="49">
        <f t="shared" si="0"/>
        <v>141</v>
      </c>
    </row>
    <row r="59" spans="1:6" x14ac:dyDescent="0.2">
      <c r="A59" s="13" t="s">
        <v>51</v>
      </c>
      <c r="B59" s="56">
        <v>485</v>
      </c>
      <c r="C59" s="37">
        <v>18</v>
      </c>
      <c r="D59" s="37">
        <v>112</v>
      </c>
      <c r="E59" s="49">
        <v>250</v>
      </c>
      <c r="F59" s="51">
        <f t="shared" si="0"/>
        <v>105</v>
      </c>
    </row>
    <row r="60" spans="1:6" ht="12.5" thickBot="1" x14ac:dyDescent="0.25">
      <c r="A60" s="14" t="s">
        <v>65</v>
      </c>
      <c r="B60" s="26">
        <f>SUM(B53:B59)</f>
        <v>3939</v>
      </c>
      <c r="C60" s="27">
        <f>SUM(C53:C59)</f>
        <v>300</v>
      </c>
      <c r="D60" s="27">
        <f>SUM(D53:D59)</f>
        <v>861</v>
      </c>
      <c r="E60" s="28">
        <f>SUM(E53:E59)</f>
        <v>1976</v>
      </c>
      <c r="F60" s="50">
        <f t="shared" si="0"/>
        <v>802</v>
      </c>
    </row>
    <row r="61" spans="1:6" ht="12.5" thickBot="1" x14ac:dyDescent="0.25">
      <c r="A61" s="15" t="s">
        <v>52</v>
      </c>
      <c r="B61" s="57">
        <v>80</v>
      </c>
      <c r="C61" s="58">
        <v>3</v>
      </c>
      <c r="D61" s="58">
        <v>6</v>
      </c>
      <c r="E61" s="52">
        <v>40</v>
      </c>
      <c r="F61" s="52">
        <f t="shared" si="0"/>
        <v>31</v>
      </c>
    </row>
    <row r="62" spans="1:6" ht="13" thickTop="1" thickBot="1" x14ac:dyDescent="0.25">
      <c r="A62" s="16" t="s">
        <v>66</v>
      </c>
      <c r="B62" s="17">
        <f>B5+B14+B24+B29+B34+B41+B47+B52+B60+B61</f>
        <v>65053</v>
      </c>
      <c r="C62" s="21">
        <f>C5+C14+C24+C29+C34+C41+C47+C52+C60+C61</f>
        <v>9373</v>
      </c>
      <c r="D62" s="21">
        <f>D5+D14+D24+D29+D34+D41+D47+D52+D60+D61</f>
        <v>21608</v>
      </c>
      <c r="E62" s="22">
        <f>E5+E14+E24+E29+E34+E41+E47+E52+E60+E61</f>
        <v>26861</v>
      </c>
      <c r="F62" s="53">
        <f t="shared" si="0"/>
        <v>7211</v>
      </c>
    </row>
    <row r="63" spans="1:6" ht="13" x14ac:dyDescent="0.2">
      <c r="B63" s="5"/>
      <c r="C63" s="5"/>
      <c r="D63" s="5"/>
      <c r="E63" s="5"/>
      <c r="F63" s="5"/>
    </row>
  </sheetData>
  <phoneticPr fontId="8"/>
  <pageMargins left="0.7" right="0.7" top="0.75" bottom="0.75" header="0.3" footer="0.3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A4F96-21E4-45F1-84D4-B5E718D911DC}">
  <sheetPr>
    <tabColor theme="6" tint="0.39997558519241921"/>
  </sheetPr>
  <dimension ref="A1:I63"/>
  <sheetViews>
    <sheetView tabSelected="1" zoomScaleNormal="100" workbookViewId="0">
      <selection activeCell="A2" sqref="A2"/>
    </sheetView>
  </sheetViews>
  <sheetFormatPr defaultColWidth="9" defaultRowHeight="12" x14ac:dyDescent="0.2"/>
  <cols>
    <col min="1" max="5" width="13.08984375" style="1" customWidth="1"/>
    <col min="6" max="6" width="26" style="1" customWidth="1"/>
    <col min="7" max="7" width="25.6328125" style="1" customWidth="1"/>
    <col min="8" max="8" width="7.90625" style="1" bestFit="1" customWidth="1"/>
    <col min="9" max="16384" width="9" style="1"/>
  </cols>
  <sheetData>
    <row r="1" spans="1:9" x14ac:dyDescent="0.2">
      <c r="A1" s="2" t="s">
        <v>81</v>
      </c>
      <c r="B1" s="42"/>
      <c r="C1" s="42"/>
      <c r="D1" s="42"/>
      <c r="E1" s="43"/>
      <c r="F1" s="43"/>
    </row>
    <row r="2" spans="1:9" x14ac:dyDescent="0.2">
      <c r="A2" s="3"/>
      <c r="B2" s="3"/>
      <c r="C2" s="3"/>
      <c r="D2" s="3"/>
      <c r="E2" s="3"/>
      <c r="F2" s="3"/>
    </row>
    <row r="3" spans="1:9" ht="12.5" thickBot="1" x14ac:dyDescent="0.25">
      <c r="A3" s="3"/>
      <c r="B3" s="3"/>
      <c r="C3" s="3"/>
      <c r="D3" s="3"/>
      <c r="F3" s="4" t="s">
        <v>82</v>
      </c>
    </row>
    <row r="4" spans="1:9" ht="12.5" thickBot="1" x14ac:dyDescent="0.25">
      <c r="A4" s="8" t="s">
        <v>0</v>
      </c>
      <c r="B4" s="29" t="s">
        <v>53</v>
      </c>
      <c r="C4" s="30" t="s">
        <v>54</v>
      </c>
      <c r="D4" s="30" t="s">
        <v>55</v>
      </c>
      <c r="E4" s="30" t="s">
        <v>56</v>
      </c>
      <c r="F4" s="44" t="s">
        <v>69</v>
      </c>
    </row>
    <row r="5" spans="1:9" ht="12.5" thickBot="1" x14ac:dyDescent="0.25">
      <c r="A5" s="9" t="s">
        <v>1</v>
      </c>
      <c r="B5" s="39">
        <v>37538</v>
      </c>
      <c r="C5" s="31">
        <v>6596</v>
      </c>
      <c r="D5" s="31">
        <v>14431</v>
      </c>
      <c r="E5" s="32">
        <v>13429</v>
      </c>
      <c r="F5" s="45">
        <f>B5-C5-D5-E5</f>
        <v>3082</v>
      </c>
    </row>
    <row r="6" spans="1:9" ht="13" thickTop="1" thickBot="1" x14ac:dyDescent="0.25">
      <c r="A6" s="10" t="s">
        <v>57</v>
      </c>
      <c r="B6" s="18">
        <f>SUM(B62,-B5)</f>
        <v>24168</v>
      </c>
      <c r="C6" s="19">
        <f>SUM(C62,-C5)</f>
        <v>1987</v>
      </c>
      <c r="D6" s="19">
        <f>SUM(D62,-D5)</f>
        <v>5539</v>
      </c>
      <c r="E6" s="20">
        <f>SUM(E62,-E5)</f>
        <v>12726</v>
      </c>
      <c r="F6" s="46">
        <f t="shared" ref="F6:F62" si="0">B6-C6-D6-E6</f>
        <v>3916</v>
      </c>
      <c r="G6" s="1" t="s">
        <v>67</v>
      </c>
    </row>
    <row r="7" spans="1:9" ht="13" thickTop="1" thickBot="1" x14ac:dyDescent="0.25">
      <c r="A7" s="11"/>
      <c r="B7" s="23"/>
      <c r="C7" s="24"/>
      <c r="D7" s="24"/>
      <c r="E7" s="25"/>
      <c r="F7" s="47">
        <f t="shared" si="0"/>
        <v>0</v>
      </c>
      <c r="G7" s="1" t="s">
        <v>4</v>
      </c>
      <c r="H7" s="6">
        <f>H10/H12</f>
        <v>7.4882559885053698E-2</v>
      </c>
    </row>
    <row r="8" spans="1:9" x14ac:dyDescent="0.2">
      <c r="A8" s="12" t="s">
        <v>2</v>
      </c>
      <c r="B8" s="40">
        <v>658</v>
      </c>
      <c r="C8" s="40">
        <v>47</v>
      </c>
      <c r="D8" s="40">
        <v>130</v>
      </c>
      <c r="E8" s="35">
        <v>343</v>
      </c>
      <c r="F8" s="48">
        <f t="shared" si="0"/>
        <v>138</v>
      </c>
      <c r="G8" s="1" t="s">
        <v>6</v>
      </c>
      <c r="H8" s="6">
        <f>H11/H12</f>
        <v>2.4234348700361754E-2</v>
      </c>
    </row>
    <row r="9" spans="1:9" x14ac:dyDescent="0.2">
      <c r="A9" s="13" t="s">
        <v>3</v>
      </c>
      <c r="B9" s="41">
        <v>1671</v>
      </c>
      <c r="C9" s="41">
        <v>219</v>
      </c>
      <c r="D9" s="41">
        <v>542</v>
      </c>
      <c r="E9" s="38">
        <v>726</v>
      </c>
      <c r="F9" s="49">
        <f t="shared" si="0"/>
        <v>184</v>
      </c>
    </row>
    <row r="10" spans="1:9" x14ac:dyDescent="0.2">
      <c r="A10" s="13" t="s">
        <v>5</v>
      </c>
      <c r="B10" s="41">
        <v>700</v>
      </c>
      <c r="C10" s="41">
        <v>60</v>
      </c>
      <c r="D10" s="41">
        <v>130</v>
      </c>
      <c r="E10" s="38">
        <v>296</v>
      </c>
      <c r="F10" s="49">
        <f t="shared" si="0"/>
        <v>214</v>
      </c>
      <c r="G10" s="1" t="s">
        <v>9</v>
      </c>
      <c r="H10" s="7">
        <f>B62</f>
        <v>61706</v>
      </c>
      <c r="I10" s="1" t="s">
        <v>10</v>
      </c>
    </row>
    <row r="11" spans="1:9" x14ac:dyDescent="0.2">
      <c r="A11" s="13" t="s">
        <v>7</v>
      </c>
      <c r="B11" s="41">
        <v>155</v>
      </c>
      <c r="C11" s="41">
        <v>22</v>
      </c>
      <c r="D11" s="41">
        <v>19</v>
      </c>
      <c r="E11" s="38">
        <v>98</v>
      </c>
      <c r="F11" s="49">
        <f t="shared" si="0"/>
        <v>16</v>
      </c>
      <c r="G11" s="1" t="s">
        <v>12</v>
      </c>
      <c r="H11" s="7">
        <f>D62</f>
        <v>19970</v>
      </c>
      <c r="I11" s="1" t="s">
        <v>10</v>
      </c>
    </row>
    <row r="12" spans="1:9" x14ac:dyDescent="0.2">
      <c r="A12" s="13" t="s">
        <v>8</v>
      </c>
      <c r="B12" s="41">
        <v>509</v>
      </c>
      <c r="C12" s="41">
        <v>33</v>
      </c>
      <c r="D12" s="41">
        <v>73</v>
      </c>
      <c r="E12" s="38">
        <v>285</v>
      </c>
      <c r="F12" s="49">
        <f t="shared" si="0"/>
        <v>118</v>
      </c>
      <c r="G12" s="1" t="s">
        <v>70</v>
      </c>
      <c r="H12" s="1">
        <v>824037</v>
      </c>
      <c r="I12" s="1" t="s">
        <v>68</v>
      </c>
    </row>
    <row r="13" spans="1:9" x14ac:dyDescent="0.2">
      <c r="A13" s="13" t="s">
        <v>11</v>
      </c>
      <c r="B13" s="41">
        <v>646</v>
      </c>
      <c r="C13" s="41">
        <v>65</v>
      </c>
      <c r="D13" s="41">
        <v>153</v>
      </c>
      <c r="E13" s="38">
        <v>373</v>
      </c>
      <c r="F13" s="49">
        <f t="shared" si="0"/>
        <v>55</v>
      </c>
    </row>
    <row r="14" spans="1:9" ht="12.5" thickBot="1" x14ac:dyDescent="0.25">
      <c r="A14" s="14" t="s">
        <v>58</v>
      </c>
      <c r="B14" s="26">
        <f>SUM(B8:B13)</f>
        <v>4339</v>
      </c>
      <c r="C14" s="27">
        <f>SUM(C8:C13)</f>
        <v>446</v>
      </c>
      <c r="D14" s="27">
        <f>SUM(D8:D13)</f>
        <v>1047</v>
      </c>
      <c r="E14" s="28">
        <f>SUM(E8:E13)</f>
        <v>2121</v>
      </c>
      <c r="F14" s="50">
        <f t="shared" si="0"/>
        <v>725</v>
      </c>
    </row>
    <row r="15" spans="1:9" x14ac:dyDescent="0.2">
      <c r="A15" s="12" t="s">
        <v>13</v>
      </c>
      <c r="B15" s="33">
        <v>1283</v>
      </c>
      <c r="C15" s="34">
        <v>95</v>
      </c>
      <c r="D15" s="34">
        <v>193</v>
      </c>
      <c r="E15" s="35">
        <v>669</v>
      </c>
      <c r="F15" s="48">
        <f t="shared" si="0"/>
        <v>326</v>
      </c>
    </row>
    <row r="16" spans="1:9" x14ac:dyDescent="0.2">
      <c r="A16" s="13" t="s">
        <v>14</v>
      </c>
      <c r="B16" s="36">
        <v>2863</v>
      </c>
      <c r="C16" s="37">
        <v>294</v>
      </c>
      <c r="D16" s="37">
        <v>631</v>
      </c>
      <c r="E16" s="38">
        <v>1275</v>
      </c>
      <c r="F16" s="49">
        <f t="shared" si="0"/>
        <v>663</v>
      </c>
    </row>
    <row r="17" spans="1:6" x14ac:dyDescent="0.2">
      <c r="A17" s="13" t="s">
        <v>15</v>
      </c>
      <c r="B17" s="36">
        <v>1496</v>
      </c>
      <c r="C17" s="37">
        <v>184</v>
      </c>
      <c r="D17" s="37">
        <v>500</v>
      </c>
      <c r="E17" s="38">
        <v>650</v>
      </c>
      <c r="F17" s="49">
        <f t="shared" si="0"/>
        <v>162</v>
      </c>
    </row>
    <row r="18" spans="1:6" x14ac:dyDescent="0.2">
      <c r="A18" s="13" t="s">
        <v>16</v>
      </c>
      <c r="B18" s="36">
        <v>202</v>
      </c>
      <c r="C18" s="37">
        <v>38</v>
      </c>
      <c r="D18" s="37">
        <v>43</v>
      </c>
      <c r="E18" s="38">
        <v>108</v>
      </c>
      <c r="F18" s="49">
        <f t="shared" si="0"/>
        <v>13</v>
      </c>
    </row>
    <row r="19" spans="1:6" x14ac:dyDescent="0.2">
      <c r="A19" s="13" t="s">
        <v>17</v>
      </c>
      <c r="B19" s="36">
        <v>1585</v>
      </c>
      <c r="C19" s="37">
        <v>147</v>
      </c>
      <c r="D19" s="37">
        <v>319</v>
      </c>
      <c r="E19" s="38">
        <v>1001</v>
      </c>
      <c r="F19" s="49">
        <f t="shared" si="0"/>
        <v>118</v>
      </c>
    </row>
    <row r="20" spans="1:6" x14ac:dyDescent="0.2">
      <c r="A20" s="13" t="s">
        <v>18</v>
      </c>
      <c r="B20" s="36">
        <v>49</v>
      </c>
      <c r="C20" s="37">
        <v>7</v>
      </c>
      <c r="D20" s="37">
        <v>20</v>
      </c>
      <c r="E20" s="38">
        <v>19</v>
      </c>
      <c r="F20" s="49">
        <f t="shared" si="0"/>
        <v>3</v>
      </c>
    </row>
    <row r="21" spans="1:6" x14ac:dyDescent="0.2">
      <c r="A21" s="13" t="s">
        <v>19</v>
      </c>
      <c r="B21" s="36">
        <v>156</v>
      </c>
      <c r="C21" s="37">
        <v>3</v>
      </c>
      <c r="D21" s="37">
        <v>37</v>
      </c>
      <c r="E21" s="38">
        <v>88</v>
      </c>
      <c r="F21" s="49">
        <f t="shared" si="0"/>
        <v>28</v>
      </c>
    </row>
    <row r="22" spans="1:6" x14ac:dyDescent="0.2">
      <c r="A22" s="13" t="s">
        <v>24</v>
      </c>
      <c r="B22" s="36">
        <v>136</v>
      </c>
      <c r="C22" s="37">
        <v>10</v>
      </c>
      <c r="D22" s="37">
        <v>34</v>
      </c>
      <c r="E22" s="38">
        <v>86</v>
      </c>
      <c r="F22" s="49">
        <f t="shared" si="0"/>
        <v>6</v>
      </c>
    </row>
    <row r="23" spans="1:6" x14ac:dyDescent="0.2">
      <c r="A23" s="13" t="s">
        <v>27</v>
      </c>
      <c r="B23" s="36">
        <v>504</v>
      </c>
      <c r="C23" s="37">
        <v>29</v>
      </c>
      <c r="D23" s="37">
        <v>108</v>
      </c>
      <c r="E23" s="38">
        <v>305</v>
      </c>
      <c r="F23" s="49">
        <f t="shared" si="0"/>
        <v>62</v>
      </c>
    </row>
    <row r="24" spans="1:6" ht="12.5" thickBot="1" x14ac:dyDescent="0.25">
      <c r="A24" s="14" t="s">
        <v>59</v>
      </c>
      <c r="B24" s="26">
        <f>SUM(B15:B23)</f>
        <v>8274</v>
      </c>
      <c r="C24" s="27">
        <f>SUM(C15:C23)</f>
        <v>807</v>
      </c>
      <c r="D24" s="27">
        <f>SUM(D15:D23)</f>
        <v>1885</v>
      </c>
      <c r="E24" s="28">
        <f>SUM(E15:E23)</f>
        <v>4201</v>
      </c>
      <c r="F24" s="50">
        <f t="shared" si="0"/>
        <v>1381</v>
      </c>
    </row>
    <row r="25" spans="1:6" x14ac:dyDescent="0.2">
      <c r="A25" s="12" t="s">
        <v>20</v>
      </c>
      <c r="B25" s="54">
        <v>228</v>
      </c>
      <c r="C25" s="31">
        <v>26</v>
      </c>
      <c r="D25" s="55">
        <v>59</v>
      </c>
      <c r="E25" s="35">
        <v>116</v>
      </c>
      <c r="F25" s="48">
        <f t="shared" si="0"/>
        <v>27</v>
      </c>
    </row>
    <row r="26" spans="1:6" x14ac:dyDescent="0.2">
      <c r="A26" s="13" t="s">
        <v>21</v>
      </c>
      <c r="B26" s="56">
        <v>95</v>
      </c>
      <c r="C26" s="37">
        <v>5</v>
      </c>
      <c r="D26" s="41">
        <v>21</v>
      </c>
      <c r="E26" s="38">
        <v>52</v>
      </c>
      <c r="F26" s="49">
        <f t="shared" si="0"/>
        <v>17</v>
      </c>
    </row>
    <row r="27" spans="1:6" x14ac:dyDescent="0.2">
      <c r="A27" s="13" t="s">
        <v>22</v>
      </c>
      <c r="B27" s="56">
        <v>152</v>
      </c>
      <c r="C27" s="37">
        <v>2</v>
      </c>
      <c r="D27" s="41">
        <v>41</v>
      </c>
      <c r="E27" s="38">
        <v>50</v>
      </c>
      <c r="F27" s="49">
        <f t="shared" si="0"/>
        <v>59</v>
      </c>
    </row>
    <row r="28" spans="1:6" x14ac:dyDescent="0.2">
      <c r="A28" s="13" t="s">
        <v>23</v>
      </c>
      <c r="B28" s="56">
        <v>39</v>
      </c>
      <c r="C28" s="37">
        <v>1</v>
      </c>
      <c r="D28" s="41">
        <v>13</v>
      </c>
      <c r="E28" s="38">
        <v>17</v>
      </c>
      <c r="F28" s="49">
        <f t="shared" si="0"/>
        <v>8</v>
      </c>
    </row>
    <row r="29" spans="1:6" ht="12.5" thickBot="1" x14ac:dyDescent="0.25">
      <c r="A29" s="14" t="s">
        <v>60</v>
      </c>
      <c r="B29" s="26">
        <f>SUM(B25:B28)</f>
        <v>514</v>
      </c>
      <c r="C29" s="27">
        <f>SUM(C25:C28)</f>
        <v>34</v>
      </c>
      <c r="D29" s="27">
        <f>SUM(D25:D28)</f>
        <v>134</v>
      </c>
      <c r="E29" s="28">
        <f>SUM(E25:E28)</f>
        <v>235</v>
      </c>
      <c r="F29" s="50">
        <f t="shared" si="0"/>
        <v>111</v>
      </c>
    </row>
    <row r="30" spans="1:6" x14ac:dyDescent="0.2">
      <c r="A30" s="12" t="s">
        <v>25</v>
      </c>
      <c r="B30" s="54">
        <v>558</v>
      </c>
      <c r="C30" s="34">
        <v>68</v>
      </c>
      <c r="D30" s="34">
        <v>107</v>
      </c>
      <c r="E30" s="35">
        <v>292</v>
      </c>
      <c r="F30" s="48">
        <f t="shared" si="0"/>
        <v>91</v>
      </c>
    </row>
    <row r="31" spans="1:6" x14ac:dyDescent="0.2">
      <c r="A31" s="13" t="s">
        <v>26</v>
      </c>
      <c r="B31" s="56">
        <v>171</v>
      </c>
      <c r="C31" s="37">
        <v>14</v>
      </c>
      <c r="D31" s="37">
        <v>48</v>
      </c>
      <c r="E31" s="38">
        <v>76</v>
      </c>
      <c r="F31" s="49">
        <f t="shared" si="0"/>
        <v>33</v>
      </c>
    </row>
    <row r="32" spans="1:6" x14ac:dyDescent="0.2">
      <c r="A32" s="13" t="s">
        <v>28</v>
      </c>
      <c r="B32" s="56">
        <v>1122</v>
      </c>
      <c r="C32" s="37">
        <v>38</v>
      </c>
      <c r="D32" s="37">
        <v>255</v>
      </c>
      <c r="E32" s="38">
        <v>663</v>
      </c>
      <c r="F32" s="49">
        <f t="shared" si="0"/>
        <v>166</v>
      </c>
    </row>
    <row r="33" spans="1:6" x14ac:dyDescent="0.2">
      <c r="A33" s="13" t="s">
        <v>29</v>
      </c>
      <c r="B33" s="56">
        <v>464</v>
      </c>
      <c r="C33" s="37">
        <v>9</v>
      </c>
      <c r="D33" s="37">
        <v>58</v>
      </c>
      <c r="E33" s="38">
        <v>311</v>
      </c>
      <c r="F33" s="49">
        <f t="shared" si="0"/>
        <v>86</v>
      </c>
    </row>
    <row r="34" spans="1:6" ht="12.5" thickBot="1" x14ac:dyDescent="0.25">
      <c r="A34" s="14" t="s">
        <v>61</v>
      </c>
      <c r="B34" s="26">
        <f>SUM(B30:B33)</f>
        <v>2315</v>
      </c>
      <c r="C34" s="27">
        <f>SUM(C30:C33)</f>
        <v>129</v>
      </c>
      <c r="D34" s="27">
        <f>SUM(D30:D33)</f>
        <v>468</v>
      </c>
      <c r="E34" s="28">
        <f>SUM(E30:E33)</f>
        <v>1342</v>
      </c>
      <c r="F34" s="50">
        <f t="shared" si="0"/>
        <v>376</v>
      </c>
    </row>
    <row r="35" spans="1:6" x14ac:dyDescent="0.2">
      <c r="A35" s="12" t="s">
        <v>30</v>
      </c>
      <c r="B35" s="54">
        <v>129</v>
      </c>
      <c r="C35" s="31">
        <v>5</v>
      </c>
      <c r="D35" s="31">
        <v>32</v>
      </c>
      <c r="E35" s="48">
        <v>82</v>
      </c>
      <c r="F35" s="48">
        <f t="shared" si="0"/>
        <v>10</v>
      </c>
    </row>
    <row r="36" spans="1:6" x14ac:dyDescent="0.2">
      <c r="A36" s="13" t="s">
        <v>31</v>
      </c>
      <c r="B36" s="56">
        <v>210</v>
      </c>
      <c r="C36" s="37">
        <v>7</v>
      </c>
      <c r="D36" s="37">
        <v>38</v>
      </c>
      <c r="E36" s="49">
        <v>149</v>
      </c>
      <c r="F36" s="49">
        <f t="shared" si="0"/>
        <v>16</v>
      </c>
    </row>
    <row r="37" spans="1:6" x14ac:dyDescent="0.2">
      <c r="A37" s="13" t="s">
        <v>32</v>
      </c>
      <c r="B37" s="56">
        <v>46</v>
      </c>
      <c r="C37" s="37">
        <v>0</v>
      </c>
      <c r="D37" s="37">
        <v>11</v>
      </c>
      <c r="E37" s="49">
        <v>28</v>
      </c>
      <c r="F37" s="49">
        <f t="shared" si="0"/>
        <v>7</v>
      </c>
    </row>
    <row r="38" spans="1:6" x14ac:dyDescent="0.2">
      <c r="A38" s="13" t="s">
        <v>33</v>
      </c>
      <c r="B38" s="56">
        <v>682</v>
      </c>
      <c r="C38" s="37">
        <v>61</v>
      </c>
      <c r="D38" s="37">
        <v>187</v>
      </c>
      <c r="E38" s="49">
        <v>355</v>
      </c>
      <c r="F38" s="49">
        <f t="shared" si="0"/>
        <v>79</v>
      </c>
    </row>
    <row r="39" spans="1:6" x14ac:dyDescent="0.2">
      <c r="A39" s="13" t="s">
        <v>34</v>
      </c>
      <c r="B39" s="56">
        <v>160</v>
      </c>
      <c r="C39" s="37">
        <v>2</v>
      </c>
      <c r="D39" s="37">
        <v>9</v>
      </c>
      <c r="E39" s="49">
        <v>127</v>
      </c>
      <c r="F39" s="49">
        <f t="shared" si="0"/>
        <v>22</v>
      </c>
    </row>
    <row r="40" spans="1:6" x14ac:dyDescent="0.2">
      <c r="A40" s="13" t="s">
        <v>35</v>
      </c>
      <c r="B40" s="56">
        <v>35</v>
      </c>
      <c r="C40" s="37">
        <v>0</v>
      </c>
      <c r="D40" s="37">
        <v>1</v>
      </c>
      <c r="E40" s="49">
        <v>34</v>
      </c>
      <c r="F40" s="49">
        <f t="shared" si="0"/>
        <v>0</v>
      </c>
    </row>
    <row r="41" spans="1:6" ht="12.5" thickBot="1" x14ac:dyDescent="0.25">
      <c r="A41" s="14" t="s">
        <v>62</v>
      </c>
      <c r="B41" s="26">
        <f>SUM(B35:B40)</f>
        <v>1262</v>
      </c>
      <c r="C41" s="27">
        <f>SUM(C35:C40)</f>
        <v>75</v>
      </c>
      <c r="D41" s="27">
        <f>SUM(D35:D40)</f>
        <v>278</v>
      </c>
      <c r="E41" s="28">
        <f>SUM(E35:E40)</f>
        <v>775</v>
      </c>
      <c r="F41" s="50">
        <f t="shared" si="0"/>
        <v>134</v>
      </c>
    </row>
    <row r="42" spans="1:6" x14ac:dyDescent="0.2">
      <c r="A42" s="12" t="s">
        <v>36</v>
      </c>
      <c r="B42" s="54">
        <v>564</v>
      </c>
      <c r="C42" s="34">
        <v>42</v>
      </c>
      <c r="D42" s="34">
        <v>194</v>
      </c>
      <c r="E42" s="48">
        <v>228</v>
      </c>
      <c r="F42" s="48">
        <f t="shared" si="0"/>
        <v>100</v>
      </c>
    </row>
    <row r="43" spans="1:6" x14ac:dyDescent="0.2">
      <c r="A43" s="13" t="s">
        <v>37</v>
      </c>
      <c r="B43" s="56">
        <v>624</v>
      </c>
      <c r="C43" s="37">
        <v>25</v>
      </c>
      <c r="D43" s="37">
        <v>93</v>
      </c>
      <c r="E43" s="49">
        <v>467</v>
      </c>
      <c r="F43" s="49">
        <f t="shared" si="0"/>
        <v>39</v>
      </c>
    </row>
    <row r="44" spans="1:6" x14ac:dyDescent="0.2">
      <c r="A44" s="13" t="s">
        <v>38</v>
      </c>
      <c r="B44" s="56">
        <v>843</v>
      </c>
      <c r="C44" s="37">
        <v>75</v>
      </c>
      <c r="D44" s="37">
        <v>179</v>
      </c>
      <c r="E44" s="49">
        <v>433</v>
      </c>
      <c r="F44" s="49">
        <f t="shared" si="0"/>
        <v>156</v>
      </c>
    </row>
    <row r="45" spans="1:6" x14ac:dyDescent="0.2">
      <c r="A45" s="13" t="s">
        <v>39</v>
      </c>
      <c r="B45" s="56">
        <v>315</v>
      </c>
      <c r="C45" s="37">
        <v>25</v>
      </c>
      <c r="D45" s="37">
        <v>76</v>
      </c>
      <c r="E45" s="49">
        <v>147</v>
      </c>
      <c r="F45" s="49">
        <f t="shared" si="0"/>
        <v>67</v>
      </c>
    </row>
    <row r="46" spans="1:6" x14ac:dyDescent="0.2">
      <c r="A46" s="13" t="s">
        <v>40</v>
      </c>
      <c r="B46" s="56">
        <v>102</v>
      </c>
      <c r="C46" s="37">
        <v>7</v>
      </c>
      <c r="D46" s="37">
        <v>23</v>
      </c>
      <c r="E46" s="49">
        <v>52</v>
      </c>
      <c r="F46" s="49">
        <f t="shared" si="0"/>
        <v>20</v>
      </c>
    </row>
    <row r="47" spans="1:6" ht="12.5" thickBot="1" x14ac:dyDescent="0.25">
      <c r="A47" s="14" t="s">
        <v>63</v>
      </c>
      <c r="B47" s="26">
        <f>SUM(B42:B46)</f>
        <v>2448</v>
      </c>
      <c r="C47" s="27">
        <f>SUM(C42:C46)</f>
        <v>174</v>
      </c>
      <c r="D47" s="27">
        <f>SUM(D42:D46)</f>
        <v>565</v>
      </c>
      <c r="E47" s="28">
        <f>SUM(E42:E46)</f>
        <v>1327</v>
      </c>
      <c r="F47" s="50">
        <f t="shared" si="0"/>
        <v>382</v>
      </c>
    </row>
    <row r="48" spans="1:6" x14ac:dyDescent="0.2">
      <c r="A48" s="12" t="s">
        <v>41</v>
      </c>
      <c r="B48" s="54">
        <v>86</v>
      </c>
      <c r="C48" s="34">
        <v>1</v>
      </c>
      <c r="D48" s="34">
        <v>19</v>
      </c>
      <c r="E48" s="48">
        <v>59</v>
      </c>
      <c r="F48" s="48">
        <f t="shared" si="0"/>
        <v>7</v>
      </c>
    </row>
    <row r="49" spans="1:6" x14ac:dyDescent="0.2">
      <c r="A49" s="13" t="s">
        <v>42</v>
      </c>
      <c r="B49" s="56">
        <v>340</v>
      </c>
      <c r="C49" s="37">
        <v>4</v>
      </c>
      <c r="D49" s="37">
        <v>53</v>
      </c>
      <c r="E49" s="49">
        <v>260</v>
      </c>
      <c r="F49" s="49">
        <f t="shared" si="0"/>
        <v>23</v>
      </c>
    </row>
    <row r="50" spans="1:6" x14ac:dyDescent="0.2">
      <c r="A50" s="13" t="s">
        <v>43</v>
      </c>
      <c r="B50" s="56">
        <v>238</v>
      </c>
      <c r="C50" s="37">
        <v>24</v>
      </c>
      <c r="D50" s="37">
        <v>62</v>
      </c>
      <c r="E50" s="49">
        <v>143</v>
      </c>
      <c r="F50" s="49">
        <f t="shared" si="0"/>
        <v>9</v>
      </c>
    </row>
    <row r="51" spans="1:6" x14ac:dyDescent="0.2">
      <c r="A51" s="13" t="s">
        <v>44</v>
      </c>
      <c r="B51" s="56">
        <v>155</v>
      </c>
      <c r="C51" s="37">
        <v>11</v>
      </c>
      <c r="D51" s="37">
        <v>58</v>
      </c>
      <c r="E51" s="49">
        <v>76</v>
      </c>
      <c r="F51" s="49">
        <f t="shared" si="0"/>
        <v>10</v>
      </c>
    </row>
    <row r="52" spans="1:6" ht="12.5" thickBot="1" x14ac:dyDescent="0.25">
      <c r="A52" s="14" t="s">
        <v>64</v>
      </c>
      <c r="B52" s="26">
        <f>SUM(B48:B51)</f>
        <v>819</v>
      </c>
      <c r="C52" s="27">
        <f>SUM(C48:C51)</f>
        <v>40</v>
      </c>
      <c r="D52" s="27">
        <f>SUM(D48:D51)</f>
        <v>192</v>
      </c>
      <c r="E52" s="28">
        <f>SUM(E48:E51)</f>
        <v>538</v>
      </c>
      <c r="F52" s="50">
        <f t="shared" si="0"/>
        <v>49</v>
      </c>
    </row>
    <row r="53" spans="1:6" x14ac:dyDescent="0.2">
      <c r="A53" s="12" t="s">
        <v>45</v>
      </c>
      <c r="B53" s="54">
        <v>404</v>
      </c>
      <c r="C53" s="34">
        <v>24</v>
      </c>
      <c r="D53" s="34">
        <v>95</v>
      </c>
      <c r="E53" s="48">
        <v>206</v>
      </c>
      <c r="F53" s="48">
        <f t="shared" si="0"/>
        <v>79</v>
      </c>
    </row>
    <row r="54" spans="1:6" x14ac:dyDescent="0.2">
      <c r="A54" s="13" t="s">
        <v>46</v>
      </c>
      <c r="B54" s="56">
        <v>124</v>
      </c>
      <c r="C54" s="37">
        <v>4</v>
      </c>
      <c r="D54" s="37">
        <v>22</v>
      </c>
      <c r="E54" s="49">
        <v>80</v>
      </c>
      <c r="F54" s="49">
        <f t="shared" si="0"/>
        <v>18</v>
      </c>
    </row>
    <row r="55" spans="1:6" x14ac:dyDescent="0.2">
      <c r="A55" s="13" t="s">
        <v>47</v>
      </c>
      <c r="B55" s="56">
        <v>221</v>
      </c>
      <c r="C55" s="37">
        <v>8</v>
      </c>
      <c r="D55" s="37">
        <v>34</v>
      </c>
      <c r="E55" s="49">
        <v>152</v>
      </c>
      <c r="F55" s="49">
        <f t="shared" si="0"/>
        <v>27</v>
      </c>
    </row>
    <row r="56" spans="1:6" x14ac:dyDescent="0.2">
      <c r="A56" s="13" t="s">
        <v>48</v>
      </c>
      <c r="B56" s="56">
        <v>1807</v>
      </c>
      <c r="C56" s="37">
        <v>150</v>
      </c>
      <c r="D56" s="37">
        <v>428</v>
      </c>
      <c r="E56" s="49">
        <v>914</v>
      </c>
      <c r="F56" s="49">
        <f t="shared" si="0"/>
        <v>315</v>
      </c>
    </row>
    <row r="57" spans="1:6" x14ac:dyDescent="0.2">
      <c r="A57" s="13" t="s">
        <v>49</v>
      </c>
      <c r="B57" s="56">
        <v>439</v>
      </c>
      <c r="C57" s="37">
        <v>41</v>
      </c>
      <c r="D57" s="37">
        <v>143</v>
      </c>
      <c r="E57" s="49">
        <v>162</v>
      </c>
      <c r="F57" s="49">
        <f t="shared" si="0"/>
        <v>93</v>
      </c>
    </row>
    <row r="58" spans="1:6" x14ac:dyDescent="0.2">
      <c r="A58" s="13" t="s">
        <v>50</v>
      </c>
      <c r="B58" s="56">
        <v>555</v>
      </c>
      <c r="C58" s="37">
        <v>33</v>
      </c>
      <c r="D58" s="37">
        <v>121</v>
      </c>
      <c r="E58" s="49">
        <v>314</v>
      </c>
      <c r="F58" s="49">
        <f t="shared" si="0"/>
        <v>87</v>
      </c>
    </row>
    <row r="59" spans="1:6" x14ac:dyDescent="0.2">
      <c r="A59" s="13" t="s">
        <v>51</v>
      </c>
      <c r="B59" s="56">
        <v>543</v>
      </c>
      <c r="C59" s="37">
        <v>20</v>
      </c>
      <c r="D59" s="37">
        <v>122</v>
      </c>
      <c r="E59" s="49">
        <v>290</v>
      </c>
      <c r="F59" s="51">
        <f t="shared" si="0"/>
        <v>111</v>
      </c>
    </row>
    <row r="60" spans="1:6" ht="12.5" thickBot="1" x14ac:dyDescent="0.25">
      <c r="A60" s="14" t="s">
        <v>65</v>
      </c>
      <c r="B60" s="26">
        <f>SUM(B53:B59)</f>
        <v>4093</v>
      </c>
      <c r="C60" s="27">
        <f>SUM(C53:C59)</f>
        <v>280</v>
      </c>
      <c r="D60" s="27">
        <f>SUM(D53:D59)</f>
        <v>965</v>
      </c>
      <c r="E60" s="28">
        <f>SUM(E53:E59)</f>
        <v>2118</v>
      </c>
      <c r="F60" s="50">
        <f t="shared" si="0"/>
        <v>730</v>
      </c>
    </row>
    <row r="61" spans="1:6" ht="12.5" thickBot="1" x14ac:dyDescent="0.25">
      <c r="A61" s="15" t="s">
        <v>52</v>
      </c>
      <c r="B61" s="57">
        <v>104</v>
      </c>
      <c r="C61" s="58">
        <v>2</v>
      </c>
      <c r="D61" s="58">
        <v>5</v>
      </c>
      <c r="E61" s="52">
        <v>69</v>
      </c>
      <c r="F61" s="52">
        <f t="shared" si="0"/>
        <v>28</v>
      </c>
    </row>
    <row r="62" spans="1:6" ht="13" thickTop="1" thickBot="1" x14ac:dyDescent="0.25">
      <c r="A62" s="16" t="s">
        <v>66</v>
      </c>
      <c r="B62" s="17">
        <f>B5+B14+B24+B29+B34+B41+B47+B52+B60+B61</f>
        <v>61706</v>
      </c>
      <c r="C62" s="21">
        <f>C5+C14+C24+C29+C34+C41+C47+C52+C60+C61</f>
        <v>8583</v>
      </c>
      <c r="D62" s="21">
        <f>D5+D14+D24+D29+D34+D41+D47+D52+D60+D61</f>
        <v>19970</v>
      </c>
      <c r="E62" s="22">
        <f>E5+E14+E24+E29+E34+E41+E47+E52+E60+E61</f>
        <v>26155</v>
      </c>
      <c r="F62" s="53">
        <f t="shared" si="0"/>
        <v>6998</v>
      </c>
    </row>
    <row r="63" spans="1:6" ht="13" x14ac:dyDescent="0.2">
      <c r="B63" s="5"/>
      <c r="C63" s="5"/>
      <c r="D63" s="5"/>
      <c r="E63" s="5"/>
      <c r="F63" s="5"/>
    </row>
  </sheetData>
  <phoneticPr fontId="8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出生頭数2026年4月</vt:lpstr>
      <vt:lpstr>出生頭数2026年5月</vt:lpstr>
      <vt:lpstr>出生頭数2026年6月</vt:lpstr>
      <vt:lpstr>出生頭数2026年7月 </vt:lpstr>
      <vt:lpstr>出生頭数2026年8月</vt:lpstr>
      <vt:lpstr>出生頭数2026年9月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</dc:creator>
  <cp:lastModifiedBy>千紘 池田</cp:lastModifiedBy>
  <cp:lastPrinted>2013-09-13T04:14:35Z</cp:lastPrinted>
  <dcterms:created xsi:type="dcterms:W3CDTF">2012-06-05T01:05:56Z</dcterms:created>
  <dcterms:modified xsi:type="dcterms:W3CDTF">2026-11-04T00:18:55Z</dcterms:modified>
</cp:coreProperties>
</file>